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8_{B56F1671-99C6-483D-8996-0FCF72020AD0}" xr6:coauthVersionLast="47" xr6:coauthVersionMax="47" xr10:uidLastSave="{00000000-0000-0000-0000-000000000000}"/>
  <bookViews>
    <workbookView xWindow="-120" yWindow="-120" windowWidth="29040" windowHeight="15840" xr2:uid="{CA858E2B-A9AA-484E-99B2-4B7ADD0A28DE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K42" i="1"/>
  <c r="M42" i="1" s="1"/>
  <c r="J42" i="1"/>
  <c r="L42" i="1" s="1"/>
  <c r="I42" i="1"/>
  <c r="G42" i="1"/>
  <c r="H42" i="1" s="1"/>
  <c r="F42" i="1"/>
  <c r="C42" i="1"/>
  <c r="E42" i="1" s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K29" i="1"/>
  <c r="M29" i="1" s="1"/>
  <c r="J29" i="1"/>
  <c r="L29" i="1" s="1"/>
  <c r="I29" i="1"/>
  <c r="G29" i="1"/>
  <c r="H29" i="1" s="1"/>
  <c r="F29" i="1"/>
  <c r="C29" i="1"/>
  <c r="E29" i="1" s="1"/>
  <c r="B29" i="1"/>
  <c r="M28" i="1"/>
  <c r="L28" i="1"/>
  <c r="I28" i="1"/>
  <c r="H28" i="1"/>
  <c r="E28" i="1"/>
  <c r="D28" i="1"/>
  <c r="K27" i="1"/>
  <c r="M27" i="1" s="1"/>
  <c r="J27" i="1"/>
  <c r="I27" i="1"/>
  <c r="H27" i="1"/>
  <c r="G27" i="1"/>
  <c r="G22" i="1" s="1"/>
  <c r="F27" i="1"/>
  <c r="C27" i="1"/>
  <c r="E27" i="1" s="1"/>
  <c r="B27" i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K23" i="1"/>
  <c r="M23" i="1" s="1"/>
  <c r="J23" i="1"/>
  <c r="L23" i="1" s="1"/>
  <c r="I23" i="1"/>
  <c r="G23" i="1"/>
  <c r="H23" i="1" s="1"/>
  <c r="F23" i="1"/>
  <c r="F22" i="1" s="1"/>
  <c r="C23" i="1"/>
  <c r="D23" i="1" s="1"/>
  <c r="B23" i="1"/>
  <c r="K22" i="1"/>
  <c r="M22" i="1" s="1"/>
  <c r="J22" i="1"/>
  <c r="B22" i="1"/>
  <c r="M21" i="1"/>
  <c r="L21" i="1"/>
  <c r="I21" i="1"/>
  <c r="H21" i="1"/>
  <c r="E21" i="1"/>
  <c r="D21" i="1"/>
  <c r="K20" i="1"/>
  <c r="M20" i="1" s="1"/>
  <c r="J20" i="1"/>
  <c r="I20" i="1"/>
  <c r="H20" i="1"/>
  <c r="G20" i="1"/>
  <c r="G8" i="1" s="1"/>
  <c r="F20" i="1"/>
  <c r="C20" i="1"/>
  <c r="E20" i="1" s="1"/>
  <c r="B20" i="1"/>
  <c r="M19" i="1"/>
  <c r="L19" i="1"/>
  <c r="I19" i="1"/>
  <c r="H19" i="1"/>
  <c r="E19" i="1"/>
  <c r="D19" i="1"/>
  <c r="K18" i="1"/>
  <c r="M18" i="1" s="1"/>
  <c r="J18" i="1"/>
  <c r="I18" i="1"/>
  <c r="G18" i="1"/>
  <c r="H18" i="1" s="1"/>
  <c r="F18" i="1"/>
  <c r="C18" i="1"/>
  <c r="E18" i="1" s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K9" i="1"/>
  <c r="M9" i="1" s="1"/>
  <c r="J9" i="1"/>
  <c r="J8" i="1" s="1"/>
  <c r="J44" i="1" s="1"/>
  <c r="J45" i="1" s="1"/>
  <c r="I9" i="1"/>
  <c r="G9" i="1"/>
  <c r="H9" i="1" s="1"/>
  <c r="F9" i="1"/>
  <c r="F8" i="1" s="1"/>
  <c r="F44" i="1" s="1"/>
  <c r="F45" i="1" s="1"/>
  <c r="C9" i="1"/>
  <c r="E9" i="1" s="1"/>
  <c r="B9" i="1"/>
  <c r="B8" i="1" s="1"/>
  <c r="B44" i="1" s="1"/>
  <c r="B45" i="1" s="1"/>
  <c r="I22" i="1" l="1"/>
  <c r="H22" i="1"/>
  <c r="G44" i="1"/>
  <c r="I8" i="1"/>
  <c r="H8" i="1"/>
  <c r="C8" i="1"/>
  <c r="C22" i="1"/>
  <c r="D18" i="1"/>
  <c r="D29" i="1"/>
  <c r="D42" i="1"/>
  <c r="D9" i="1"/>
  <c r="E23" i="1"/>
  <c r="L20" i="1"/>
  <c r="L27" i="1"/>
  <c r="D20" i="1"/>
  <c r="D27" i="1"/>
  <c r="K8" i="1"/>
  <c r="L9" i="1"/>
  <c r="L18" i="1"/>
  <c r="L22" i="1"/>
  <c r="D22" i="1" l="1"/>
  <c r="E22" i="1"/>
  <c r="C44" i="1"/>
  <c r="D8" i="1"/>
  <c r="E8" i="1"/>
  <c r="M8" i="1"/>
  <c r="L8" i="1"/>
  <c r="K44" i="1"/>
  <c r="G45" i="1"/>
  <c r="H44" i="1"/>
  <c r="I44" i="1"/>
  <c r="I45" i="1" l="1"/>
  <c r="H45" i="1"/>
  <c r="M44" i="1"/>
  <c r="L44" i="1"/>
  <c r="K45" i="1"/>
  <c r="C45" i="1"/>
  <c r="E44" i="1"/>
  <c r="D44" i="1"/>
  <c r="E45" i="1" l="1"/>
  <c r="D45" i="1"/>
  <c r="M45" i="1"/>
  <c r="L45" i="1"/>
</calcChain>
</file>

<file path=xl/sharedStrings.xml><?xml version="1.0" encoding="utf-8"?>
<sst xmlns="http://schemas.openxmlformats.org/spreadsheetml/2006/main" count="53" uniqueCount="49">
  <si>
    <t>1 - 30 EYLÜL İHRACAT RAKAMLARI</t>
  </si>
  <si>
    <t xml:space="preserve">SEKTÖREL BAZDA İHRACAT RAKAMLARI -1.000 $ </t>
  </si>
  <si>
    <t>1 - 30 EYLÜL</t>
  </si>
  <si>
    <t>1 OCAK  -  30 EYLÜL</t>
  </si>
  <si>
    <t>SON 12 AYLIK</t>
  </si>
  <si>
    <t>SEKTÖRLER</t>
  </si>
  <si>
    <t>Değişim    ('21/'20)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</si>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</sst>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2" xr:uid="{214F3A22-98FE-4656-9A5F-29E3F1ADE083}"/>
    <cellStyle name="Normal_MAYIS_2009_İHRACAT_RAKAMLARI" xfId="1" xr:uid="{CD9EE6D8-07DD-4696-95E6-0ACBF559B5D1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C6BCF73-632B-4796-A350-0CAC9C24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9BC7-7817-48F4-A944-5D61DEA4CFF5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M7" activeCellId="1" sqref="I7 M7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"/>
      <c r="L1" s="2"/>
      <c r="M1" s="2"/>
    </row>
    <row r="5" spans="1:13" ht="26.25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3"/>
      <c r="B6" s="30" t="s">
        <v>2</v>
      </c>
      <c r="C6" s="30"/>
      <c r="D6" s="30"/>
      <c r="E6" s="30"/>
      <c r="F6" s="30" t="s">
        <v>3</v>
      </c>
      <c r="G6" s="30"/>
      <c r="H6" s="30"/>
      <c r="I6" s="30"/>
      <c r="J6" s="30" t="s">
        <v>4</v>
      </c>
      <c r="K6" s="30"/>
      <c r="L6" s="30"/>
      <c r="M6" s="30"/>
    </row>
    <row r="7" spans="1:13" ht="30" x14ac:dyDescent="0.25">
      <c r="A7" s="4" t="s">
        <v>5</v>
      </c>
      <c r="B7" s="5">
        <v>2020</v>
      </c>
      <c r="C7" s="6">
        <v>2021</v>
      </c>
      <c r="D7" s="7" t="s">
        <v>6</v>
      </c>
      <c r="E7" s="7" t="s">
        <v>48</v>
      </c>
      <c r="F7" s="5">
        <v>2020</v>
      </c>
      <c r="G7" s="6">
        <v>2021</v>
      </c>
      <c r="H7" s="7" t="s">
        <v>6</v>
      </c>
      <c r="I7" s="7" t="s">
        <v>48</v>
      </c>
      <c r="J7" s="5" t="s">
        <v>7</v>
      </c>
      <c r="K7" s="5" t="s">
        <v>8</v>
      </c>
      <c r="L7" s="7" t="s">
        <v>6</v>
      </c>
      <c r="M7" s="7" t="s">
        <v>48</v>
      </c>
    </row>
    <row r="8" spans="1:13" ht="16.5" x14ac:dyDescent="0.25">
      <c r="A8" s="8" t="s">
        <v>9</v>
      </c>
      <c r="B8" s="9">
        <f>B9+B18+B20</f>
        <v>2215724.9895799998</v>
      </c>
      <c r="C8" s="9">
        <f>C9+C18+C20</f>
        <v>2744031.2548100003</v>
      </c>
      <c r="D8" s="10">
        <f t="shared" ref="D8:D46" si="0">(C8-B8)/B8*100</f>
        <v>23.84349446409156</v>
      </c>
      <c r="E8" s="10">
        <f t="shared" ref="E8:E46" si="1">C8/C$46*100</f>
        <v>13.203105181045879</v>
      </c>
      <c r="F8" s="9">
        <f>F9+F18+F20</f>
        <v>17110625.46342</v>
      </c>
      <c r="G8" s="9">
        <f>G9+G18+G20</f>
        <v>20687213.036339998</v>
      </c>
      <c r="H8" s="10">
        <f t="shared" ref="H8:H46" si="2">(G8-F8)/F8*100</f>
        <v>20.902728427819405</v>
      </c>
      <c r="I8" s="10">
        <f t="shared" ref="I8:I46" si="3">G8/G$46*100</f>
        <v>12.850913745442066</v>
      </c>
      <c r="J8" s="9">
        <f>J9+J18+J20</f>
        <v>24142850.479139999</v>
      </c>
      <c r="K8" s="9">
        <f>K9+K18+K20</f>
        <v>27921323.004279993</v>
      </c>
      <c r="L8" s="10">
        <f t="shared" ref="L8:L46" si="4">(K8-J8)/J8*100</f>
        <v>15.650482234501206</v>
      </c>
      <c r="M8" s="10">
        <f t="shared" ref="M8:M46" si="5">K8/K$46*100</f>
        <v>13.156805615582101</v>
      </c>
    </row>
    <row r="9" spans="1:13" ht="15.75" x14ac:dyDescent="0.25">
      <c r="A9" s="11" t="s">
        <v>10</v>
      </c>
      <c r="B9" s="9">
        <f>B10+B11+B12+B13+B14+B15+B16+B17</f>
        <v>1495800.1811299999</v>
      </c>
      <c r="C9" s="9">
        <f>C10+C11+C12+C13+C14+C15+C16+C17</f>
        <v>1785717.6399200002</v>
      </c>
      <c r="D9" s="10">
        <f t="shared" si="0"/>
        <v>19.38209812028386</v>
      </c>
      <c r="E9" s="10">
        <f t="shared" si="1"/>
        <v>8.5921097954641468</v>
      </c>
      <c r="F9" s="9">
        <f>F10+F11+F12+F13+F14+F15+F16+F17</f>
        <v>11436212.65096</v>
      </c>
      <c r="G9" s="9">
        <f>G10+G11+G12+G13+G14+G15+G16+G17</f>
        <v>13325956.537220001</v>
      </c>
      <c r="H9" s="10">
        <f t="shared" si="2"/>
        <v>16.524210802440514</v>
      </c>
      <c r="I9" s="10">
        <f t="shared" si="3"/>
        <v>8.2780951563895098</v>
      </c>
      <c r="J9" s="9">
        <f>J10+J11+J12+J13+J14+J15+J16+J17</f>
        <v>16309162.188510001</v>
      </c>
      <c r="K9" s="9">
        <f>K10+K11+K12+K13+K14+K15+K16+K17</f>
        <v>18220359.449069995</v>
      </c>
      <c r="L9" s="10">
        <f t="shared" si="4"/>
        <v>11.718549600950414</v>
      </c>
      <c r="M9" s="10">
        <f t="shared" si="5"/>
        <v>8.5856149252204901</v>
      </c>
    </row>
    <row r="10" spans="1:13" ht="14.25" x14ac:dyDescent="0.2">
      <c r="A10" s="12" t="s">
        <v>11</v>
      </c>
      <c r="B10" s="13">
        <v>643333.91526000004</v>
      </c>
      <c r="C10" s="13">
        <v>847633.85585000005</v>
      </c>
      <c r="D10" s="14">
        <f t="shared" si="0"/>
        <v>31.756438723960834</v>
      </c>
      <c r="E10" s="14">
        <f t="shared" si="1"/>
        <v>4.0784517064758932</v>
      </c>
      <c r="F10" s="13">
        <v>5248204.7834200002</v>
      </c>
      <c r="G10" s="13">
        <v>6421891.6145799998</v>
      </c>
      <c r="H10" s="14">
        <f t="shared" si="2"/>
        <v>22.363586780528884</v>
      </c>
      <c r="I10" s="14">
        <f t="shared" si="3"/>
        <v>3.9892843505103701</v>
      </c>
      <c r="J10" s="13">
        <v>7195370.9773500003</v>
      </c>
      <c r="K10" s="13">
        <v>8465705.9290699996</v>
      </c>
      <c r="L10" s="14">
        <f t="shared" si="4"/>
        <v>17.654891675756986</v>
      </c>
      <c r="M10" s="14">
        <f t="shared" si="5"/>
        <v>3.9891249884678257</v>
      </c>
    </row>
    <row r="11" spans="1:13" ht="14.25" x14ac:dyDescent="0.2">
      <c r="A11" s="12" t="s">
        <v>12</v>
      </c>
      <c r="B11" s="13">
        <v>197114.48373000001</v>
      </c>
      <c r="C11" s="13">
        <v>230568.45284000001</v>
      </c>
      <c r="D11" s="14">
        <f t="shared" si="0"/>
        <v>16.971847262032753</v>
      </c>
      <c r="E11" s="14">
        <f t="shared" si="1"/>
        <v>1.1093968149748068</v>
      </c>
      <c r="F11" s="13">
        <v>1690466.0380899999</v>
      </c>
      <c r="G11" s="13">
        <v>2016277.5413299999</v>
      </c>
      <c r="H11" s="14">
        <f t="shared" si="2"/>
        <v>19.27347227916648</v>
      </c>
      <c r="I11" s="14">
        <f t="shared" si="3"/>
        <v>1.2525132662861596</v>
      </c>
      <c r="J11" s="13">
        <v>2595940.9637799999</v>
      </c>
      <c r="K11" s="13">
        <v>3055810.14469</v>
      </c>
      <c r="L11" s="14">
        <f t="shared" si="4"/>
        <v>17.71493217012053</v>
      </c>
      <c r="M11" s="14">
        <f t="shared" si="5"/>
        <v>1.4399281891351374</v>
      </c>
    </row>
    <row r="12" spans="1:13" ht="14.25" x14ac:dyDescent="0.2">
      <c r="A12" s="12" t="s">
        <v>13</v>
      </c>
      <c r="B12" s="13">
        <v>166846.41081</v>
      </c>
      <c r="C12" s="13">
        <v>203320.56057999999</v>
      </c>
      <c r="D12" s="14">
        <f t="shared" si="0"/>
        <v>21.860913634837324</v>
      </c>
      <c r="E12" s="14">
        <f t="shared" si="1"/>
        <v>0.97829160732093245</v>
      </c>
      <c r="F12" s="13">
        <v>1198878.13711</v>
      </c>
      <c r="G12" s="13">
        <v>1471172.85146</v>
      </c>
      <c r="H12" s="14">
        <f t="shared" si="2"/>
        <v>22.712459750612361</v>
      </c>
      <c r="I12" s="14">
        <f t="shared" si="3"/>
        <v>0.91389378480018624</v>
      </c>
      <c r="J12" s="13">
        <v>1614145.97468</v>
      </c>
      <c r="K12" s="13">
        <v>1955102.2960699999</v>
      </c>
      <c r="L12" s="14">
        <f t="shared" si="4"/>
        <v>21.123016551064634</v>
      </c>
      <c r="M12" s="14">
        <f t="shared" si="5"/>
        <v>0.92126368310084128</v>
      </c>
    </row>
    <row r="13" spans="1:13" ht="14.25" x14ac:dyDescent="0.2">
      <c r="A13" s="12" t="s">
        <v>14</v>
      </c>
      <c r="B13" s="13">
        <v>148527.73120000001</v>
      </c>
      <c r="C13" s="13">
        <v>160432.97928999999</v>
      </c>
      <c r="D13" s="14">
        <f t="shared" si="0"/>
        <v>8.0155052486252334</v>
      </c>
      <c r="E13" s="14">
        <f t="shared" si="1"/>
        <v>0.77193490284100008</v>
      </c>
      <c r="F13" s="13">
        <v>927245.88595999999</v>
      </c>
      <c r="G13" s="13">
        <v>1030583.85528</v>
      </c>
      <c r="H13" s="14">
        <f t="shared" si="2"/>
        <v>11.144613406724554</v>
      </c>
      <c r="I13" s="14">
        <f t="shared" si="3"/>
        <v>0.64019953815835806</v>
      </c>
      <c r="J13" s="13">
        <v>1390281.09736</v>
      </c>
      <c r="K13" s="13">
        <v>1501809.15063</v>
      </c>
      <c r="L13" s="14">
        <f t="shared" si="4"/>
        <v>8.0219786834317368</v>
      </c>
      <c r="M13" s="14">
        <f t="shared" si="5"/>
        <v>0.70766743622831052</v>
      </c>
    </row>
    <row r="14" spans="1:13" ht="14.25" x14ac:dyDescent="0.2">
      <c r="A14" s="12" t="s">
        <v>15</v>
      </c>
      <c r="B14" s="13">
        <v>222071.38493</v>
      </c>
      <c r="C14" s="13">
        <v>203194.08022</v>
      </c>
      <c r="D14" s="14">
        <f t="shared" si="0"/>
        <v>-8.5005570240174748</v>
      </c>
      <c r="E14" s="14">
        <f t="shared" si="1"/>
        <v>0.97768303790559186</v>
      </c>
      <c r="F14" s="13">
        <v>1438595.5821400001</v>
      </c>
      <c r="G14" s="13">
        <v>1484411.2154099999</v>
      </c>
      <c r="H14" s="14">
        <f t="shared" si="2"/>
        <v>3.1847472520280009</v>
      </c>
      <c r="I14" s="14">
        <f t="shared" si="3"/>
        <v>0.92211746736938349</v>
      </c>
      <c r="J14" s="13">
        <v>2235281.0702399998</v>
      </c>
      <c r="K14" s="13">
        <v>1985394.0487299999</v>
      </c>
      <c r="L14" s="14">
        <f t="shared" si="4"/>
        <v>-11.179221478539599</v>
      </c>
      <c r="M14" s="14">
        <f t="shared" si="5"/>
        <v>0.93553745878983074</v>
      </c>
    </row>
    <row r="15" spans="1:13" ht="14.25" x14ac:dyDescent="0.2">
      <c r="A15" s="12" t="s">
        <v>16</v>
      </c>
      <c r="B15" s="13">
        <v>19081.79737</v>
      </c>
      <c r="C15" s="13">
        <v>30029.892220000002</v>
      </c>
      <c r="D15" s="14">
        <f t="shared" si="0"/>
        <v>57.374547259433562</v>
      </c>
      <c r="E15" s="14">
        <f t="shared" si="1"/>
        <v>0.14449100201068396</v>
      </c>
      <c r="F15" s="13">
        <v>193791.42413999999</v>
      </c>
      <c r="G15" s="13">
        <v>214254.67090999999</v>
      </c>
      <c r="H15" s="14">
        <f t="shared" si="2"/>
        <v>10.559418127407337</v>
      </c>
      <c r="I15" s="14">
        <f t="shared" si="3"/>
        <v>0.13309517771126572</v>
      </c>
      <c r="J15" s="13">
        <v>267405.80044999998</v>
      </c>
      <c r="K15" s="13">
        <v>291590.06050999998</v>
      </c>
      <c r="L15" s="14">
        <f t="shared" si="4"/>
        <v>9.0440297178677014</v>
      </c>
      <c r="M15" s="14">
        <f t="shared" si="5"/>
        <v>0.13740014199820763</v>
      </c>
    </row>
    <row r="16" spans="1:13" ht="14.25" x14ac:dyDescent="0.2">
      <c r="A16" s="12" t="s">
        <v>17</v>
      </c>
      <c r="B16" s="13">
        <v>90724.827149999997</v>
      </c>
      <c r="C16" s="13">
        <v>101302.87721999999</v>
      </c>
      <c r="D16" s="14">
        <f t="shared" si="0"/>
        <v>11.659487708376414</v>
      </c>
      <c r="E16" s="14">
        <f t="shared" si="1"/>
        <v>0.48742613289616021</v>
      </c>
      <c r="F16" s="13">
        <v>662802.75575999997</v>
      </c>
      <c r="G16" s="13">
        <v>571031.17746000004</v>
      </c>
      <c r="H16" s="14">
        <f t="shared" si="2"/>
        <v>-13.845986230816202</v>
      </c>
      <c r="I16" s="14">
        <f t="shared" si="3"/>
        <v>0.35472503689143509</v>
      </c>
      <c r="J16" s="13">
        <v>909338.74103999999</v>
      </c>
      <c r="K16" s="13">
        <v>818734.70245999994</v>
      </c>
      <c r="L16" s="14">
        <f t="shared" si="4"/>
        <v>-9.9637279806617816</v>
      </c>
      <c r="M16" s="14">
        <f t="shared" si="5"/>
        <v>0.385795949903465</v>
      </c>
    </row>
    <row r="17" spans="1:13" ht="14.25" x14ac:dyDescent="0.2">
      <c r="A17" s="12" t="s">
        <v>18</v>
      </c>
      <c r="B17" s="13">
        <v>8099.6306800000002</v>
      </c>
      <c r="C17" s="13">
        <v>9234.9416999999994</v>
      </c>
      <c r="D17" s="14">
        <f t="shared" si="0"/>
        <v>14.01682453007844</v>
      </c>
      <c r="E17" s="14">
        <f t="shared" si="1"/>
        <v>4.4434591039076633E-2</v>
      </c>
      <c r="F17" s="13">
        <v>76228.044339999993</v>
      </c>
      <c r="G17" s="13">
        <v>116333.61079000001</v>
      </c>
      <c r="H17" s="14">
        <f t="shared" si="2"/>
        <v>52.612613634841701</v>
      </c>
      <c r="I17" s="14">
        <f t="shared" si="3"/>
        <v>7.2266534662351709E-2</v>
      </c>
      <c r="J17" s="13">
        <v>101397.56361</v>
      </c>
      <c r="K17" s="13">
        <v>146213.11691000001</v>
      </c>
      <c r="L17" s="14">
        <f t="shared" si="4"/>
        <v>44.197860090969911</v>
      </c>
      <c r="M17" s="14">
        <f t="shared" si="5"/>
        <v>6.8897077596873607E-2</v>
      </c>
    </row>
    <row r="18" spans="1:13" ht="15.75" x14ac:dyDescent="0.25">
      <c r="A18" s="11" t="s">
        <v>19</v>
      </c>
      <c r="B18" s="9">
        <f>B19</f>
        <v>206141.39783999999</v>
      </c>
      <c r="C18" s="9">
        <f>C19</f>
        <v>300557.18903000001</v>
      </c>
      <c r="D18" s="10">
        <f t="shared" si="0"/>
        <v>45.801470339927732</v>
      </c>
      <c r="E18" s="10">
        <f t="shared" si="1"/>
        <v>1.4461526896702013</v>
      </c>
      <c r="F18" s="9">
        <f>F19</f>
        <v>1732236.7716099999</v>
      </c>
      <c r="G18" s="9">
        <f>G19</f>
        <v>2382799.39066</v>
      </c>
      <c r="H18" s="10">
        <f t="shared" si="2"/>
        <v>37.556218047798687</v>
      </c>
      <c r="I18" s="10">
        <f t="shared" si="3"/>
        <v>1.4801969404130573</v>
      </c>
      <c r="J18" s="9">
        <f>J19</f>
        <v>2355683.4904999998</v>
      </c>
      <c r="K18" s="9">
        <f>K19</f>
        <v>3100391.5066999998</v>
      </c>
      <c r="L18" s="10">
        <f t="shared" si="4"/>
        <v>31.613245973122382</v>
      </c>
      <c r="M18" s="10">
        <f t="shared" si="5"/>
        <v>1.4609353711355588</v>
      </c>
    </row>
    <row r="19" spans="1:13" ht="14.25" x14ac:dyDescent="0.2">
      <c r="A19" s="12" t="s">
        <v>20</v>
      </c>
      <c r="B19" s="13">
        <v>206141.39783999999</v>
      </c>
      <c r="C19" s="13">
        <v>300557.18903000001</v>
      </c>
      <c r="D19" s="14">
        <f t="shared" si="0"/>
        <v>45.801470339927732</v>
      </c>
      <c r="E19" s="14">
        <f t="shared" si="1"/>
        <v>1.4461526896702013</v>
      </c>
      <c r="F19" s="13">
        <v>1732236.7716099999</v>
      </c>
      <c r="G19" s="13">
        <v>2382799.39066</v>
      </c>
      <c r="H19" s="14">
        <f t="shared" si="2"/>
        <v>37.556218047798687</v>
      </c>
      <c r="I19" s="14">
        <f t="shared" si="3"/>
        <v>1.4801969404130573</v>
      </c>
      <c r="J19" s="13">
        <v>2355683.4904999998</v>
      </c>
      <c r="K19" s="13">
        <v>3100391.5066999998</v>
      </c>
      <c r="L19" s="14">
        <f t="shared" si="4"/>
        <v>31.613245973122382</v>
      </c>
      <c r="M19" s="14">
        <f t="shared" si="5"/>
        <v>1.4609353711355588</v>
      </c>
    </row>
    <row r="20" spans="1:13" ht="15.75" x14ac:dyDescent="0.25">
      <c r="A20" s="11" t="s">
        <v>21</v>
      </c>
      <c r="B20" s="9">
        <f>B21</f>
        <v>513783.41061000002</v>
      </c>
      <c r="C20" s="9">
        <f>C21</f>
        <v>657756.42585999996</v>
      </c>
      <c r="D20" s="10">
        <f t="shared" si="0"/>
        <v>28.022122216648643</v>
      </c>
      <c r="E20" s="10">
        <f t="shared" si="1"/>
        <v>3.1648426959115321</v>
      </c>
      <c r="F20" s="9">
        <f>F21</f>
        <v>3942176.04085</v>
      </c>
      <c r="G20" s="9">
        <f>G21</f>
        <v>4978457.1084599998</v>
      </c>
      <c r="H20" s="10">
        <f t="shared" si="2"/>
        <v>26.287031752812339</v>
      </c>
      <c r="I20" s="10">
        <f t="shared" si="3"/>
        <v>3.0926216486395006</v>
      </c>
      <c r="J20" s="9">
        <f>J21</f>
        <v>5478004.8001300003</v>
      </c>
      <c r="K20" s="9">
        <f>K21</f>
        <v>6600572.0485100001</v>
      </c>
      <c r="L20" s="10">
        <f t="shared" si="4"/>
        <v>20.492264781391935</v>
      </c>
      <c r="M20" s="10">
        <f t="shared" si="5"/>
        <v>3.1102553192260536</v>
      </c>
    </row>
    <row r="21" spans="1:13" ht="14.25" x14ac:dyDescent="0.2">
      <c r="A21" s="12" t="s">
        <v>22</v>
      </c>
      <c r="B21" s="13">
        <v>513783.41061000002</v>
      </c>
      <c r="C21" s="13">
        <v>657756.42585999996</v>
      </c>
      <c r="D21" s="14">
        <f t="shared" si="0"/>
        <v>28.022122216648643</v>
      </c>
      <c r="E21" s="14">
        <f t="shared" si="1"/>
        <v>3.1648426959115321</v>
      </c>
      <c r="F21" s="13">
        <v>3942176.04085</v>
      </c>
      <c r="G21" s="13">
        <v>4978457.1084599998</v>
      </c>
      <c r="H21" s="14">
        <f t="shared" si="2"/>
        <v>26.287031752812339</v>
      </c>
      <c r="I21" s="14">
        <f t="shared" si="3"/>
        <v>3.0926216486395006</v>
      </c>
      <c r="J21" s="13">
        <v>5478004.8001300003</v>
      </c>
      <c r="K21" s="13">
        <v>6600572.0485100001</v>
      </c>
      <c r="L21" s="14">
        <f t="shared" si="4"/>
        <v>20.492264781391935</v>
      </c>
      <c r="M21" s="14">
        <f t="shared" si="5"/>
        <v>3.1102553192260536</v>
      </c>
    </row>
    <row r="22" spans="1:13" ht="16.5" x14ac:dyDescent="0.25">
      <c r="A22" s="8" t="s">
        <v>23</v>
      </c>
      <c r="B22" s="9">
        <f>B23+B27+B29</f>
        <v>12224933.492879998</v>
      </c>
      <c r="C22" s="9">
        <f>C23+C27+C29</f>
        <v>15871620.58296</v>
      </c>
      <c r="D22" s="10">
        <f t="shared" si="0"/>
        <v>29.82991353044082</v>
      </c>
      <c r="E22" s="10">
        <f t="shared" si="1"/>
        <v>76.367452296013809</v>
      </c>
      <c r="F22" s="9">
        <f>F23+F27+F29</f>
        <v>88808330.728070021</v>
      </c>
      <c r="G22" s="9">
        <f>G23+G27+G29</f>
        <v>122115374.26853001</v>
      </c>
      <c r="H22" s="10">
        <f t="shared" si="2"/>
        <v>37.504413456937655</v>
      </c>
      <c r="I22" s="10">
        <f t="shared" si="3"/>
        <v>75.8581708884889</v>
      </c>
      <c r="J22" s="9">
        <f>J23+J27+J29</f>
        <v>124776757.02871999</v>
      </c>
      <c r="K22" s="9">
        <f>K23+K27+K29</f>
        <v>160840331.63312</v>
      </c>
      <c r="L22" s="10">
        <f t="shared" si="4"/>
        <v>28.902477883841154</v>
      </c>
      <c r="M22" s="10">
        <f t="shared" si="5"/>
        <v>75.789566924115377</v>
      </c>
    </row>
    <row r="23" spans="1:13" ht="15.75" x14ac:dyDescent="0.25">
      <c r="A23" s="11" t="s">
        <v>24</v>
      </c>
      <c r="B23" s="9">
        <f>B24+B25+B26</f>
        <v>1087127.41906</v>
      </c>
      <c r="C23" s="9">
        <f>C24+C25+C26</f>
        <v>1388766.90426</v>
      </c>
      <c r="D23" s="10">
        <f>(C23-B23)/B23*100</f>
        <v>27.746470184775291</v>
      </c>
      <c r="E23" s="10">
        <f t="shared" si="1"/>
        <v>6.6821525727008755</v>
      </c>
      <c r="F23" s="9">
        <f>F24+F25+F26</f>
        <v>7798754.8224999998</v>
      </c>
      <c r="G23" s="9">
        <f>G24+G25+G26</f>
        <v>10969987.254969999</v>
      </c>
      <c r="H23" s="10">
        <f t="shared" si="2"/>
        <v>40.663317473717129</v>
      </c>
      <c r="I23" s="10">
        <f t="shared" si="3"/>
        <v>6.8145651013781787</v>
      </c>
      <c r="J23" s="9">
        <f>J24+J25+J26</f>
        <v>10894640.36314</v>
      </c>
      <c r="K23" s="9">
        <f>K24+K25+K26</f>
        <v>14389739.66694</v>
      </c>
      <c r="L23" s="10">
        <f t="shared" si="4"/>
        <v>32.080905723377725</v>
      </c>
      <c r="M23" s="10">
        <f t="shared" si="5"/>
        <v>6.7805887145010946</v>
      </c>
    </row>
    <row r="24" spans="1:13" ht="14.25" x14ac:dyDescent="0.2">
      <c r="A24" s="12" t="s">
        <v>25</v>
      </c>
      <c r="B24" s="13">
        <v>687219.45716999995</v>
      </c>
      <c r="C24" s="13">
        <v>944677.23707999999</v>
      </c>
      <c r="D24" s="14">
        <f t="shared" si="0"/>
        <v>37.463691870748619</v>
      </c>
      <c r="E24" s="14">
        <f t="shared" si="1"/>
        <v>4.5453829658258309</v>
      </c>
      <c r="F24" s="13">
        <v>5041917.4740599999</v>
      </c>
      <c r="G24" s="13">
        <v>7362340.4024999999</v>
      </c>
      <c r="H24" s="14">
        <f t="shared" si="2"/>
        <v>46.022628104848394</v>
      </c>
      <c r="I24" s="14">
        <f t="shared" si="3"/>
        <v>4.5734919107233072</v>
      </c>
      <c r="J24" s="13">
        <v>7019096.63533</v>
      </c>
      <c r="K24" s="13">
        <v>9604069.2785299998</v>
      </c>
      <c r="L24" s="14">
        <f t="shared" si="4"/>
        <v>36.82771127824013</v>
      </c>
      <c r="M24" s="14">
        <f t="shared" si="5"/>
        <v>4.5255331417079985</v>
      </c>
    </row>
    <row r="25" spans="1:13" ht="14.25" x14ac:dyDescent="0.2">
      <c r="A25" s="12" t="s">
        <v>26</v>
      </c>
      <c r="B25" s="13">
        <v>130334.23748</v>
      </c>
      <c r="C25" s="13">
        <v>172058.95668999999</v>
      </c>
      <c r="D25" s="14">
        <f t="shared" si="0"/>
        <v>32.013628971744836</v>
      </c>
      <c r="E25" s="14">
        <f t="shared" si="1"/>
        <v>0.82787413537546728</v>
      </c>
      <c r="F25" s="13">
        <v>987082.1361</v>
      </c>
      <c r="G25" s="13">
        <v>1266630.1595099999</v>
      </c>
      <c r="H25" s="14">
        <f t="shared" si="2"/>
        <v>28.320644573156294</v>
      </c>
      <c r="I25" s="14">
        <f t="shared" si="3"/>
        <v>0.7868316964032358</v>
      </c>
      <c r="J25" s="13">
        <v>1373490.53642</v>
      </c>
      <c r="K25" s="13">
        <v>1611199.3141099999</v>
      </c>
      <c r="L25" s="14">
        <f t="shared" si="4"/>
        <v>17.306910487318486</v>
      </c>
      <c r="M25" s="14">
        <f t="shared" si="5"/>
        <v>0.7592131712546375</v>
      </c>
    </row>
    <row r="26" spans="1:13" ht="14.25" x14ac:dyDescent="0.2">
      <c r="A26" s="12" t="s">
        <v>27</v>
      </c>
      <c r="B26" s="13">
        <v>269573.72441000002</v>
      </c>
      <c r="C26" s="13">
        <v>272030.71049000003</v>
      </c>
      <c r="D26" s="14">
        <f t="shared" si="0"/>
        <v>0.91143381476717056</v>
      </c>
      <c r="E26" s="14">
        <f t="shared" si="1"/>
        <v>1.3088954714995769</v>
      </c>
      <c r="F26" s="13">
        <v>1769755.2123400001</v>
      </c>
      <c r="G26" s="13">
        <v>2341016.6929600001</v>
      </c>
      <c r="H26" s="14">
        <f t="shared" si="2"/>
        <v>32.279124063981058</v>
      </c>
      <c r="I26" s="14">
        <f t="shared" si="3"/>
        <v>1.4542414942516357</v>
      </c>
      <c r="J26" s="13">
        <v>2502053.1913899998</v>
      </c>
      <c r="K26" s="13">
        <v>3174471.0743</v>
      </c>
      <c r="L26" s="14">
        <f t="shared" si="4"/>
        <v>26.87464380149499</v>
      </c>
      <c r="M26" s="14">
        <f t="shared" si="5"/>
        <v>1.4958424015384584</v>
      </c>
    </row>
    <row r="27" spans="1:13" ht="15.75" x14ac:dyDescent="0.25">
      <c r="A27" s="11" t="s">
        <v>28</v>
      </c>
      <c r="B27" s="9">
        <f>B28</f>
        <v>1617748.9923</v>
      </c>
      <c r="C27" s="9">
        <f>C28</f>
        <v>2294802.4774699998</v>
      </c>
      <c r="D27" s="10">
        <f t="shared" si="0"/>
        <v>41.851578235719586</v>
      </c>
      <c r="E27" s="10">
        <f t="shared" si="1"/>
        <v>11.041608373319704</v>
      </c>
      <c r="F27" s="9">
        <f>F28</f>
        <v>13106376.43849</v>
      </c>
      <c r="G27" s="9">
        <f>G28</f>
        <v>18218193.036509998</v>
      </c>
      <c r="H27" s="10">
        <f t="shared" si="2"/>
        <v>39.00251623330405</v>
      </c>
      <c r="I27" s="10">
        <f t="shared" si="3"/>
        <v>11.317156491729353</v>
      </c>
      <c r="J27" s="9">
        <f>J28</f>
        <v>18669990.323849998</v>
      </c>
      <c r="K27" s="9">
        <f>K28</f>
        <v>23368009.41192</v>
      </c>
      <c r="L27" s="10">
        <f t="shared" si="4"/>
        <v>25.163478965859515</v>
      </c>
      <c r="M27" s="10">
        <f t="shared" si="5"/>
        <v>11.011238880356652</v>
      </c>
    </row>
    <row r="28" spans="1:13" ht="14.25" x14ac:dyDescent="0.2">
      <c r="A28" s="12" t="s">
        <v>29</v>
      </c>
      <c r="B28" s="13">
        <v>1617748.9923</v>
      </c>
      <c r="C28" s="13">
        <v>2294802.4774699998</v>
      </c>
      <c r="D28" s="14">
        <f t="shared" si="0"/>
        <v>41.851578235719586</v>
      </c>
      <c r="E28" s="14">
        <f t="shared" si="1"/>
        <v>11.041608373319704</v>
      </c>
      <c r="F28" s="13">
        <v>13106376.43849</v>
      </c>
      <c r="G28" s="13">
        <v>18218193.036509998</v>
      </c>
      <c r="H28" s="14">
        <f t="shared" si="2"/>
        <v>39.00251623330405</v>
      </c>
      <c r="I28" s="14">
        <f t="shared" si="3"/>
        <v>11.317156491729353</v>
      </c>
      <c r="J28" s="13">
        <v>18669990.323849998</v>
      </c>
      <c r="K28" s="13">
        <v>23368009.41192</v>
      </c>
      <c r="L28" s="14">
        <f t="shared" si="4"/>
        <v>25.163478965859515</v>
      </c>
      <c r="M28" s="14">
        <f t="shared" si="5"/>
        <v>11.011238880356652</v>
      </c>
    </row>
    <row r="29" spans="1:13" ht="15.75" x14ac:dyDescent="0.25">
      <c r="A29" s="11" t="s">
        <v>30</v>
      </c>
      <c r="B29" s="9">
        <f>B30+B31+B32+B33+B34+B35+B36+B37+B38+B39+B40+B41</f>
        <v>9520057.0815199986</v>
      </c>
      <c r="C29" s="9">
        <f>C30+C31+C32+C33+C34+C35+C36+C37+C38+C39+C40+C41</f>
        <v>12188051.201230001</v>
      </c>
      <c r="D29" s="10">
        <f t="shared" si="0"/>
        <v>28.024980279677301</v>
      </c>
      <c r="E29" s="10">
        <f t="shared" si="1"/>
        <v>58.643691349993233</v>
      </c>
      <c r="F29" s="9">
        <f>F30+F31+F32+F33+F34+F35+F36+F37+F38+F39+F40+F41</f>
        <v>67903199.467080012</v>
      </c>
      <c r="G29" s="9">
        <f>G30+G31+G32+G33+G34+G35+G36+G37+G38+G39+G40+G41</f>
        <v>92927193.977050006</v>
      </c>
      <c r="H29" s="10">
        <f t="shared" si="2"/>
        <v>36.85245276564887</v>
      </c>
      <c r="I29" s="10">
        <f t="shared" si="3"/>
        <v>57.726449295381364</v>
      </c>
      <c r="J29" s="9">
        <f>J30+J31+J32+J33+J34+J35+J36+J37+J38+J39+J40+J41</f>
        <v>95212126.341729999</v>
      </c>
      <c r="K29" s="9">
        <f>K30+K31+K32+K33+K34+K35+K36+K37+K38+K39+K40+K41</f>
        <v>123082582.55426002</v>
      </c>
      <c r="L29" s="10">
        <f t="shared" si="4"/>
        <v>29.271960708554019</v>
      </c>
      <c r="M29" s="10">
        <f t="shared" si="5"/>
        <v>57.997739329257634</v>
      </c>
    </row>
    <row r="30" spans="1:13" ht="14.25" x14ac:dyDescent="0.2">
      <c r="A30" s="12" t="s">
        <v>31</v>
      </c>
      <c r="B30" s="13">
        <v>1787541.60143</v>
      </c>
      <c r="C30" s="13">
        <v>1948068.7196800001</v>
      </c>
      <c r="D30" s="14">
        <f t="shared" si="0"/>
        <v>8.9803290799823259</v>
      </c>
      <c r="E30" s="14">
        <f t="shared" si="1"/>
        <v>9.3732737776783601</v>
      </c>
      <c r="F30" s="13">
        <v>12105169.175030001</v>
      </c>
      <c r="G30" s="13">
        <v>14810457.276699999</v>
      </c>
      <c r="H30" s="14">
        <f t="shared" si="2"/>
        <v>22.34820565127124</v>
      </c>
      <c r="I30" s="14">
        <f t="shared" si="3"/>
        <v>9.2002682361847761</v>
      </c>
      <c r="J30" s="13">
        <v>16521388.594930001</v>
      </c>
      <c r="K30" s="13">
        <v>19823484.99498</v>
      </c>
      <c r="L30" s="14">
        <f t="shared" si="4"/>
        <v>19.986797000001136</v>
      </c>
      <c r="M30" s="14">
        <f t="shared" si="5"/>
        <v>9.3410236564499787</v>
      </c>
    </row>
    <row r="31" spans="1:13" ht="14.25" x14ac:dyDescent="0.2">
      <c r="A31" s="12" t="s">
        <v>32</v>
      </c>
      <c r="B31" s="13">
        <v>2604387.2261100002</v>
      </c>
      <c r="C31" s="13">
        <v>2467209.1178000001</v>
      </c>
      <c r="D31" s="14">
        <f t="shared" si="0"/>
        <v>-5.2671932550864895</v>
      </c>
      <c r="E31" s="14">
        <f t="shared" si="1"/>
        <v>11.871155413717885</v>
      </c>
      <c r="F31" s="13">
        <v>17137379.44469</v>
      </c>
      <c r="G31" s="13">
        <v>21248339.222350001</v>
      </c>
      <c r="H31" s="14">
        <f t="shared" si="2"/>
        <v>23.988263730332342</v>
      </c>
      <c r="I31" s="14">
        <f t="shared" si="3"/>
        <v>13.199485793501722</v>
      </c>
      <c r="J31" s="13">
        <v>25177377.91099</v>
      </c>
      <c r="K31" s="13">
        <v>29656224.991579998</v>
      </c>
      <c r="L31" s="14">
        <f t="shared" si="4"/>
        <v>17.789172075122917</v>
      </c>
      <c r="M31" s="14">
        <f t="shared" si="5"/>
        <v>13.974308719052321</v>
      </c>
    </row>
    <row r="32" spans="1:13" ht="14.25" x14ac:dyDescent="0.2">
      <c r="A32" s="12" t="s">
        <v>33</v>
      </c>
      <c r="B32" s="13">
        <v>159923.62223000001</v>
      </c>
      <c r="C32" s="13">
        <v>117629.91516</v>
      </c>
      <c r="D32" s="14">
        <f t="shared" si="0"/>
        <v>-26.446191300728394</v>
      </c>
      <c r="E32" s="14">
        <f t="shared" si="1"/>
        <v>0.56598485879947469</v>
      </c>
      <c r="F32" s="13">
        <v>921859.83513999998</v>
      </c>
      <c r="G32" s="13">
        <v>987213.78868</v>
      </c>
      <c r="H32" s="14">
        <f t="shared" si="2"/>
        <v>7.0893590379794462</v>
      </c>
      <c r="I32" s="14">
        <f t="shared" si="3"/>
        <v>0.61325801713125672</v>
      </c>
      <c r="J32" s="13">
        <v>1237535.7994599999</v>
      </c>
      <c r="K32" s="13">
        <v>1440360.3084400001</v>
      </c>
      <c r="L32" s="14">
        <f t="shared" si="4"/>
        <v>16.38938518534194</v>
      </c>
      <c r="M32" s="14">
        <f t="shared" si="5"/>
        <v>0.67871212949472626</v>
      </c>
    </row>
    <row r="33" spans="1:13" ht="14.25" x14ac:dyDescent="0.2">
      <c r="A33" s="12" t="s">
        <v>34</v>
      </c>
      <c r="B33" s="13">
        <v>1061222.9366899999</v>
      </c>
      <c r="C33" s="13">
        <v>1280504.9803500001</v>
      </c>
      <c r="D33" s="14">
        <f t="shared" si="0"/>
        <v>20.663145893166458</v>
      </c>
      <c r="E33" s="14">
        <f t="shared" si="1"/>
        <v>6.161242482489425</v>
      </c>
      <c r="F33" s="13">
        <v>7599221.0718700001</v>
      </c>
      <c r="G33" s="13">
        <v>10356832.56212</v>
      </c>
      <c r="H33" s="14">
        <f t="shared" si="2"/>
        <v>36.288080898946831</v>
      </c>
      <c r="I33" s="14">
        <f t="shared" si="3"/>
        <v>6.4336729020961032</v>
      </c>
      <c r="J33" s="13">
        <v>10655987.44602</v>
      </c>
      <c r="K33" s="13">
        <v>13805430.80683</v>
      </c>
      <c r="L33" s="14">
        <f t="shared" si="4"/>
        <v>29.555621914572676</v>
      </c>
      <c r="M33" s="14">
        <f t="shared" si="5"/>
        <v>6.5052565573983951</v>
      </c>
    </row>
    <row r="34" spans="1:13" ht="14.25" x14ac:dyDescent="0.2">
      <c r="A34" s="12" t="s">
        <v>35</v>
      </c>
      <c r="B34" s="13">
        <v>687211.75537999999</v>
      </c>
      <c r="C34" s="13">
        <v>875996.81125000003</v>
      </c>
      <c r="D34" s="14">
        <f t="shared" si="0"/>
        <v>27.471162184297853</v>
      </c>
      <c r="E34" s="14">
        <f t="shared" si="1"/>
        <v>4.2149221212115453</v>
      </c>
      <c r="F34" s="13">
        <v>5277251.3517699996</v>
      </c>
      <c r="G34" s="13">
        <v>6834335.0764899999</v>
      </c>
      <c r="H34" s="14">
        <f t="shared" si="2"/>
        <v>29.505581995781792</v>
      </c>
      <c r="I34" s="14">
        <f t="shared" si="3"/>
        <v>4.2454945681248093</v>
      </c>
      <c r="J34" s="13">
        <v>7409393.6164300004</v>
      </c>
      <c r="K34" s="13">
        <v>9096288.1304000001</v>
      </c>
      <c r="L34" s="14">
        <f t="shared" si="4"/>
        <v>22.766971243495369</v>
      </c>
      <c r="M34" s="14">
        <f t="shared" si="5"/>
        <v>4.2862616050340581</v>
      </c>
    </row>
    <row r="35" spans="1:13" ht="14.25" x14ac:dyDescent="0.2">
      <c r="A35" s="12" t="s">
        <v>36</v>
      </c>
      <c r="B35" s="13">
        <v>747637.01046999998</v>
      </c>
      <c r="C35" s="13">
        <v>1148846.5895499999</v>
      </c>
      <c r="D35" s="14">
        <f t="shared" si="0"/>
        <v>53.663686182119399</v>
      </c>
      <c r="E35" s="14">
        <f t="shared" si="1"/>
        <v>5.5277585968184484</v>
      </c>
      <c r="F35" s="13">
        <v>5870804.4619800001</v>
      </c>
      <c r="G35" s="13">
        <v>8783602.5919100009</v>
      </c>
      <c r="H35" s="14">
        <f t="shared" si="2"/>
        <v>49.614974383725666</v>
      </c>
      <c r="I35" s="14">
        <f t="shared" si="3"/>
        <v>5.4563811512257319</v>
      </c>
      <c r="J35" s="13">
        <v>7951156.3657400003</v>
      </c>
      <c r="K35" s="13">
        <v>11165284.51354</v>
      </c>
      <c r="L35" s="14">
        <f t="shared" si="4"/>
        <v>40.423405099276607</v>
      </c>
      <c r="M35" s="14">
        <f t="shared" si="5"/>
        <v>5.2611933168352039</v>
      </c>
    </row>
    <row r="36" spans="1:13" ht="14.25" x14ac:dyDescent="0.2">
      <c r="A36" s="12" t="s">
        <v>37</v>
      </c>
      <c r="B36" s="13">
        <v>1084079.7432599999</v>
      </c>
      <c r="C36" s="13">
        <v>2613048.61203</v>
      </c>
      <c r="D36" s="14">
        <f t="shared" si="0"/>
        <v>141.03841329717574</v>
      </c>
      <c r="E36" s="14">
        <f t="shared" si="1"/>
        <v>12.572872705929466</v>
      </c>
      <c r="F36" s="13">
        <v>8926611.7872700002</v>
      </c>
      <c r="G36" s="13">
        <v>15840684.6516</v>
      </c>
      <c r="H36" s="14">
        <f t="shared" si="2"/>
        <v>77.454615806077413</v>
      </c>
      <c r="I36" s="14">
        <f t="shared" si="3"/>
        <v>9.8402463284380097</v>
      </c>
      <c r="J36" s="13">
        <v>12192648.13972</v>
      </c>
      <c r="K36" s="13">
        <v>19517198.37015</v>
      </c>
      <c r="L36" s="14">
        <f t="shared" si="4"/>
        <v>60.073497951349928</v>
      </c>
      <c r="M36" s="14">
        <f t="shared" si="5"/>
        <v>9.1966983469034602</v>
      </c>
    </row>
    <row r="37" spans="1:13" ht="14.25" x14ac:dyDescent="0.2">
      <c r="A37" s="15" t="s">
        <v>38</v>
      </c>
      <c r="B37" s="13">
        <v>343965.49119999999</v>
      </c>
      <c r="C37" s="13">
        <v>420236.10833999998</v>
      </c>
      <c r="D37" s="14">
        <f t="shared" si="0"/>
        <v>22.173915433758488</v>
      </c>
      <c r="E37" s="14">
        <f t="shared" si="1"/>
        <v>2.0219964803828701</v>
      </c>
      <c r="F37" s="13">
        <v>2730628.2220600001</v>
      </c>
      <c r="G37" s="13">
        <v>3422079.0498700002</v>
      </c>
      <c r="H37" s="14">
        <f t="shared" si="2"/>
        <v>25.322042093608999</v>
      </c>
      <c r="I37" s="14">
        <f t="shared" si="3"/>
        <v>2.1257983191216816</v>
      </c>
      <c r="J37" s="13">
        <v>3606158.40442</v>
      </c>
      <c r="K37" s="13">
        <v>4448786.5532499999</v>
      </c>
      <c r="L37" s="14">
        <f t="shared" si="4"/>
        <v>23.366365376440658</v>
      </c>
      <c r="M37" s="14">
        <f t="shared" si="5"/>
        <v>2.0963125528598177</v>
      </c>
    </row>
    <row r="38" spans="1:13" ht="14.25" x14ac:dyDescent="0.2">
      <c r="A38" s="12" t="s">
        <v>39</v>
      </c>
      <c r="B38" s="13">
        <v>316252.85888999997</v>
      </c>
      <c r="C38" s="13">
        <v>501330.77863000002</v>
      </c>
      <c r="D38" s="14">
        <f t="shared" si="0"/>
        <v>58.522133330144669</v>
      </c>
      <c r="E38" s="14">
        <f t="shared" si="1"/>
        <v>2.4121893615988839</v>
      </c>
      <c r="F38" s="13">
        <v>2466710.1647100002</v>
      </c>
      <c r="G38" s="13">
        <v>3883636.6995600001</v>
      </c>
      <c r="H38" s="14">
        <f t="shared" si="2"/>
        <v>57.441954677986317</v>
      </c>
      <c r="I38" s="14">
        <f t="shared" si="3"/>
        <v>2.4125183105625663</v>
      </c>
      <c r="J38" s="13">
        <v>3404524.2368299998</v>
      </c>
      <c r="K38" s="13">
        <v>5194949.2176000001</v>
      </c>
      <c r="L38" s="14">
        <f t="shared" si="4"/>
        <v>52.589579518960626</v>
      </c>
      <c r="M38" s="14">
        <f t="shared" si="5"/>
        <v>2.4479118352775218</v>
      </c>
    </row>
    <row r="39" spans="1:13" ht="14.25" x14ac:dyDescent="0.2">
      <c r="A39" s="12" t="s">
        <v>40</v>
      </c>
      <c r="B39" s="13">
        <v>281550.57806999999</v>
      </c>
      <c r="C39" s="13">
        <v>252475.15494000001</v>
      </c>
      <c r="D39" s="14">
        <f>(C39-B39)/B39*100</f>
        <v>-10.326891647429386</v>
      </c>
      <c r="E39" s="14">
        <f t="shared" si="1"/>
        <v>1.2148024992173376</v>
      </c>
      <c r="F39" s="13">
        <v>1520963.05776</v>
      </c>
      <c r="G39" s="13">
        <v>2109477.6043699998</v>
      </c>
      <c r="H39" s="14">
        <f t="shared" si="2"/>
        <v>38.693546408466709</v>
      </c>
      <c r="I39" s="14">
        <f t="shared" si="3"/>
        <v>1.3104092220677752</v>
      </c>
      <c r="J39" s="13">
        <v>2427985.3318699999</v>
      </c>
      <c r="K39" s="13">
        <v>2867496.9263900002</v>
      </c>
      <c r="L39" s="14">
        <f t="shared" si="4"/>
        <v>18.10190484888534</v>
      </c>
      <c r="M39" s="14">
        <f t="shared" si="5"/>
        <v>1.3511931242659696</v>
      </c>
    </row>
    <row r="40" spans="1:13" ht="14.25" x14ac:dyDescent="0.2">
      <c r="A40" s="12" t="s">
        <v>41</v>
      </c>
      <c r="B40" s="13">
        <v>435776.42264</v>
      </c>
      <c r="C40" s="13">
        <v>550912.07539000001</v>
      </c>
      <c r="D40" s="14">
        <f>(C40-B40)/B40*100</f>
        <v>26.420808187026427</v>
      </c>
      <c r="E40" s="14">
        <f t="shared" si="1"/>
        <v>2.6507533630064612</v>
      </c>
      <c r="F40" s="13">
        <v>3275900.4103100002</v>
      </c>
      <c r="G40" s="13">
        <v>4551940.9782299995</v>
      </c>
      <c r="H40" s="14">
        <f t="shared" si="2"/>
        <v>38.952361430280689</v>
      </c>
      <c r="I40" s="14">
        <f t="shared" si="3"/>
        <v>2.8276694778953262</v>
      </c>
      <c r="J40" s="13">
        <v>4522236.2214700002</v>
      </c>
      <c r="K40" s="13">
        <v>5938776.54464</v>
      </c>
      <c r="L40" s="14">
        <f t="shared" si="4"/>
        <v>31.32389052223235</v>
      </c>
      <c r="M40" s="14">
        <f t="shared" si="5"/>
        <v>2.7984106834847919</v>
      </c>
    </row>
    <row r="41" spans="1:13" ht="14.25" x14ac:dyDescent="0.2">
      <c r="A41" s="12" t="s">
        <v>42</v>
      </c>
      <c r="B41" s="13">
        <v>10507.835150000001</v>
      </c>
      <c r="C41" s="13">
        <v>11792.338110000001</v>
      </c>
      <c r="D41" s="14">
        <f t="shared" si="0"/>
        <v>12.22423973790643</v>
      </c>
      <c r="E41" s="14">
        <f t="shared" si="1"/>
        <v>5.6739689143069302E-2</v>
      </c>
      <c r="F41" s="13">
        <v>70700.484490000003</v>
      </c>
      <c r="G41" s="13">
        <v>98594.475170000005</v>
      </c>
      <c r="H41" s="14">
        <f t="shared" si="2"/>
        <v>39.453747567946827</v>
      </c>
      <c r="I41" s="14">
        <f t="shared" si="3"/>
        <v>6.1246969031598646E-2</v>
      </c>
      <c r="J41" s="13">
        <v>105734.27385</v>
      </c>
      <c r="K41" s="13">
        <v>128301.19646000001</v>
      </c>
      <c r="L41" s="14">
        <f t="shared" si="4"/>
        <v>21.34305347574864</v>
      </c>
      <c r="M41" s="14">
        <f t="shared" si="5"/>
        <v>6.0456802201388375E-2</v>
      </c>
    </row>
    <row r="42" spans="1:13" ht="15.75" x14ac:dyDescent="0.25">
      <c r="A42" s="11" t="s">
        <v>43</v>
      </c>
      <c r="B42" s="9">
        <f>B43</f>
        <v>420079.68560999999</v>
      </c>
      <c r="C42" s="9">
        <f>C43</f>
        <v>584371.10210999998</v>
      </c>
      <c r="D42" s="10">
        <f t="shared" si="0"/>
        <v>39.109583759431629</v>
      </c>
      <c r="E42" s="10">
        <f t="shared" si="1"/>
        <v>2.8117438940965203</v>
      </c>
      <c r="F42" s="9">
        <f>F43</f>
        <v>2964683.9428099999</v>
      </c>
      <c r="G42" s="9">
        <f>G43</f>
        <v>4386597.8734400002</v>
      </c>
      <c r="H42" s="10">
        <f t="shared" si="2"/>
        <v>47.961737509269724</v>
      </c>
      <c r="I42" s="10">
        <f t="shared" si="3"/>
        <v>2.7249582052687358</v>
      </c>
      <c r="J42" s="9">
        <f>J43</f>
        <v>4073927.5093800002</v>
      </c>
      <c r="K42" s="9">
        <f>K43</f>
        <v>5691708.3743799999</v>
      </c>
      <c r="L42" s="10">
        <f t="shared" si="4"/>
        <v>39.71059527385173</v>
      </c>
      <c r="M42" s="10">
        <f t="shared" si="5"/>
        <v>2.6819896998011004</v>
      </c>
    </row>
    <row r="43" spans="1:13" ht="14.25" x14ac:dyDescent="0.2">
      <c r="A43" s="12" t="s">
        <v>44</v>
      </c>
      <c r="B43" s="13">
        <v>420079.68560999999</v>
      </c>
      <c r="C43" s="13">
        <v>584371.10210999998</v>
      </c>
      <c r="D43" s="14">
        <f t="shared" si="0"/>
        <v>39.109583759431629</v>
      </c>
      <c r="E43" s="14">
        <f t="shared" si="1"/>
        <v>2.8117438940965203</v>
      </c>
      <c r="F43" s="13">
        <v>2964683.9428099999</v>
      </c>
      <c r="G43" s="13">
        <v>4386597.8734400002</v>
      </c>
      <c r="H43" s="14">
        <f t="shared" si="2"/>
        <v>47.961737509269724</v>
      </c>
      <c r="I43" s="14">
        <f t="shared" si="3"/>
        <v>2.7249582052687358</v>
      </c>
      <c r="J43" s="13">
        <v>4073927.5093800002</v>
      </c>
      <c r="K43" s="13">
        <v>5691708.3743799999</v>
      </c>
      <c r="L43" s="14">
        <f t="shared" si="4"/>
        <v>39.71059527385173</v>
      </c>
      <c r="M43" s="14">
        <f t="shared" si="5"/>
        <v>2.6819896998011004</v>
      </c>
    </row>
    <row r="44" spans="1:13" ht="15.75" x14ac:dyDescent="0.25">
      <c r="A44" s="11" t="s">
        <v>45</v>
      </c>
      <c r="B44" s="9">
        <f>B8+B22+B42</f>
        <v>14860738.168069998</v>
      </c>
      <c r="C44" s="9">
        <f>C8+C22+C42</f>
        <v>19200022.939879999</v>
      </c>
      <c r="D44" s="10">
        <f t="shared" si="0"/>
        <v>29.199658339539635</v>
      </c>
      <c r="E44" s="10">
        <f t="shared" si="1"/>
        <v>92.382301371156188</v>
      </c>
      <c r="F44" s="16">
        <f>F8+F22+F42</f>
        <v>108883640.13430002</v>
      </c>
      <c r="G44" s="16">
        <f>G8+G22+G42</f>
        <v>147189185.17831001</v>
      </c>
      <c r="H44" s="17">
        <f t="shared" si="2"/>
        <v>35.180257563728482</v>
      </c>
      <c r="I44" s="17">
        <f t="shared" si="3"/>
        <v>91.434042839199691</v>
      </c>
      <c r="J44" s="16">
        <f>J8+J22+J42</f>
        <v>152993535.01724002</v>
      </c>
      <c r="K44" s="16">
        <f>K8+K22+K42</f>
        <v>194453363.01177999</v>
      </c>
      <c r="L44" s="17">
        <f t="shared" si="4"/>
        <v>27.099071859388108</v>
      </c>
      <c r="M44" s="17">
        <f t="shared" si="5"/>
        <v>91.628362239498585</v>
      </c>
    </row>
    <row r="45" spans="1:13" ht="30" x14ac:dyDescent="0.2">
      <c r="A45" s="18" t="s">
        <v>46</v>
      </c>
      <c r="B45" s="19">
        <f>B46-B44</f>
        <v>1130059.5369300023</v>
      </c>
      <c r="C45" s="19">
        <f>C46-C44</f>
        <v>1583203.5601200014</v>
      </c>
      <c r="D45" s="20">
        <f t="shared" si="0"/>
        <v>40.099128265493114</v>
      </c>
      <c r="E45" s="20">
        <f t="shared" si="1"/>
        <v>7.6176986288438009</v>
      </c>
      <c r="F45" s="19">
        <f>F46-F44</f>
        <v>9513032.0036999881</v>
      </c>
      <c r="G45" s="19">
        <f>G46-G44</f>
        <v>13789352.582690001</v>
      </c>
      <c r="H45" s="21">
        <f t="shared" si="2"/>
        <v>44.952235810063343</v>
      </c>
      <c r="I45" s="20">
        <f t="shared" si="3"/>
        <v>8.5659571608003038</v>
      </c>
      <c r="J45" s="19">
        <f>J46-J44</f>
        <v>13443287.660759985</v>
      </c>
      <c r="K45" s="19">
        <f>K46-K44</f>
        <v>17766257.921220005</v>
      </c>
      <c r="L45" s="21">
        <f t="shared" si="4"/>
        <v>32.157091104123779</v>
      </c>
      <c r="M45" s="20">
        <f t="shared" si="5"/>
        <v>8.3716377605014198</v>
      </c>
    </row>
    <row r="46" spans="1:13" ht="20.25" x14ac:dyDescent="0.2">
      <c r="A46" s="22" t="s">
        <v>47</v>
      </c>
      <c r="B46" s="23">
        <v>15990797.705</v>
      </c>
      <c r="C46" s="23">
        <v>20783226.5</v>
      </c>
      <c r="D46" s="24">
        <f t="shared" si="0"/>
        <v>29.969916969817611</v>
      </c>
      <c r="E46" s="25">
        <f t="shared" si="1"/>
        <v>100</v>
      </c>
      <c r="F46" s="23">
        <v>118396672.13800001</v>
      </c>
      <c r="G46" s="23">
        <v>160978537.76100001</v>
      </c>
      <c r="H46" s="24">
        <f t="shared" si="2"/>
        <v>35.965424411057526</v>
      </c>
      <c r="I46" s="25">
        <f t="shared" si="3"/>
        <v>100</v>
      </c>
      <c r="J46" s="23">
        <v>166436822.678</v>
      </c>
      <c r="K46" s="23">
        <v>212219620.933</v>
      </c>
      <c r="L46" s="24">
        <f t="shared" si="4"/>
        <v>27.507613710924122</v>
      </c>
      <c r="M46" s="25">
        <f t="shared" si="5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Hümeyra Kuzgun</cp:lastModifiedBy>
  <dcterms:created xsi:type="dcterms:W3CDTF">2021-10-01T13:28:49Z</dcterms:created>
  <dcterms:modified xsi:type="dcterms:W3CDTF">2021-12-23T12:04:49Z</dcterms:modified>
</cp:coreProperties>
</file>