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tabRatio="781" activeTab="4"/>
  </bookViews>
  <sheets>
    <sheet name="FRUIT" sheetId="2" r:id="rId1"/>
    <sheet name="FRUIT (SUPPLIER INFO)" sheetId="6" r:id="rId2"/>
    <sheet name="VEG" sheetId="1" r:id="rId3"/>
    <sheet name="VEG (SUPPLIER INFO)" sheetId="4" r:id="rId4"/>
    <sheet name="FRESH SEAFOOD (RETAILER)" sheetId="3" r:id="rId5"/>
    <sheet name="SEAFOOD (IMPORTER)" sheetId="7" r:id="rId6"/>
    <sheet name="SEAFOOD (SUPPLIER INFO)" sheetId="5" r:id="rId7"/>
  </sheets>
  <definedNames>
    <definedName name="_xlnm.Print_Area" localSheetId="2">VEG!$A$1:$D$25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  <c r="F9" i="2"/>
  <c r="E3" i="2"/>
  <c r="F3" i="2" s="1"/>
  <c r="E13" i="2" l="1"/>
  <c r="F13" i="2" s="1"/>
  <c r="E12" i="2"/>
  <c r="F12" i="2" s="1"/>
  <c r="E11" i="2"/>
  <c r="F11" i="2" s="1"/>
  <c r="E10" i="2"/>
  <c r="F10" i="2" s="1"/>
  <c r="E8" i="2"/>
  <c r="F8" i="2" s="1"/>
  <c r="E7" i="2"/>
  <c r="F7" i="2" s="1"/>
  <c r="E6" i="2"/>
  <c r="F6" i="2" s="1"/>
  <c r="E5" i="2"/>
  <c r="F5" i="2" s="1"/>
  <c r="E4" i="2"/>
  <c r="F4" i="2" s="1"/>
</calcChain>
</file>

<file path=xl/sharedStrings.xml><?xml version="1.0" encoding="utf-8"?>
<sst xmlns="http://schemas.openxmlformats.org/spreadsheetml/2006/main" count="343" uniqueCount="219">
  <si>
    <t>No</t>
  </si>
  <si>
    <t>Description</t>
  </si>
  <si>
    <t>Quality Requirement &amp; Specifications</t>
  </si>
  <si>
    <t>PACK SIZE</t>
  </si>
  <si>
    <t xml:space="preserve">LONG BEANS </t>
  </si>
  <si>
    <t>Minimum 50cm
Fresh. free from black spots and bright green colour</t>
  </si>
  <si>
    <t>1X10KG</t>
  </si>
  <si>
    <t>CUCUMBER</t>
  </si>
  <si>
    <t>300g-400g
Local Variety 
Fresh. firm, bright green colour with less than 20% yellow colour.</t>
  </si>
  <si>
    <t>1X20KG</t>
  </si>
  <si>
    <t>TURNIP</t>
  </si>
  <si>
    <t xml:space="preserve">750g-850g
Fresh, firm, brown colour with minimum dirt </t>
  </si>
  <si>
    <t>1X15KG</t>
  </si>
  <si>
    <t>TOMATO</t>
  </si>
  <si>
    <t>Minimum Size L &amp; above, 90g &amp; above each
Local Variety (Round)
Fresh, minimum ripeness 60%, mixture of red and yellow colour.</t>
  </si>
  <si>
    <t>CABBAGE</t>
  </si>
  <si>
    <t>EGGPLANT</t>
  </si>
  <si>
    <t xml:space="preserve">100g-150g
Local variety
Fresh, no worm holes, no black spots, no decomposition and bright purple colour, </t>
  </si>
  <si>
    <t>SPINACH</t>
  </si>
  <si>
    <t>Bundle in 150g-250g
Local variety (Sharp and round leaves &amp; baby variety) and China variety
Fresh, bright green leaves and stem, no worm holes, no black spots, roots trimmed and with no soil.</t>
  </si>
  <si>
    <t>30PX250G</t>
  </si>
  <si>
    <t>$0.35/PKT</t>
  </si>
  <si>
    <t>BITTER GOURD</t>
  </si>
  <si>
    <t>450g-550g
Local variety
Fresh green colour, no holes, no black spots and firm.</t>
  </si>
  <si>
    <t>MARROW SQUASH</t>
  </si>
  <si>
    <t>550g-600g
Local vaiety
Fresh, green colour, firm, wholesome and no black spots</t>
  </si>
  <si>
    <t>BOTTLE GOURD</t>
  </si>
  <si>
    <t>800g-900g
Local variety
Fresh. light green colour, firm, no black spots and holes.</t>
  </si>
  <si>
    <t>OLD CUCUMBER</t>
  </si>
  <si>
    <t>500g-600g
Local variety
Fresh, bright brown colour, firm, no black spots and holes</t>
  </si>
  <si>
    <t>PUMPKINS</t>
  </si>
  <si>
    <t>FRENCH BEAN</t>
  </si>
  <si>
    <t>Around 15cm for normal and 10cm for baby variety
Local variety
Fresh, green colour, no black spots, no holes and firm.</t>
  </si>
  <si>
    <t>AGARICUS MUSHROOM (WHITE BUTTON)</t>
  </si>
  <si>
    <t>Minimum 16g per piece
Holland variety
Fresh, no black spots, firm and bright white color</t>
  </si>
  <si>
    <t>6X150G</t>
  </si>
  <si>
    <t>$8.40/CTN</t>
  </si>
  <si>
    <t>AGARICUS MUSHROOM (SWISS BROWN)</t>
  </si>
  <si>
    <t>Minimum 16g per piece
Holland variety
Fresh, no black spots, firm and bright brown color</t>
  </si>
  <si>
    <t>$9.60CTN</t>
  </si>
  <si>
    <t>AGARICUS MUSHROOM (SHIITAKE)</t>
  </si>
  <si>
    <t>Minimum 15g per piece
Holland / China variety
Fresh, no black spots, firm and bright brown color</t>
  </si>
  <si>
    <t>18X100G</t>
  </si>
  <si>
    <t>$14.50/CTN</t>
  </si>
  <si>
    <t>AGARICUS MUSHROOM (PORTOBELLO)</t>
  </si>
  <si>
    <t>Minimum 37g per piece
Holland / China variety
Fresh, no black spots, firm and bright brown color</t>
  </si>
  <si>
    <t>12X150G</t>
  </si>
  <si>
    <t>$26/CTN</t>
  </si>
  <si>
    <t>LADY FINGERS</t>
  </si>
  <si>
    <t>ONION (RED)</t>
  </si>
  <si>
    <t>50-70mm in diameters
India variety (Flat)
Fresh, firm, red colour, skin on, dried, no black spots and no sprouting allowed.</t>
  </si>
  <si>
    <t>1 X 10KG</t>
  </si>
  <si>
    <t>$6/BAG</t>
  </si>
  <si>
    <t>1 X 5KG</t>
  </si>
  <si>
    <t>$3.30/BAG</t>
  </si>
  <si>
    <t>ONION (YELLOW)</t>
  </si>
  <si>
    <t>60-80mm in diameters
Holland variety
Fresh, firm, light brown colour, skin on, dried, no black spots and no sprouting allowed.</t>
  </si>
  <si>
    <t>1 X 15KG</t>
  </si>
  <si>
    <t>$7/BAG</t>
  </si>
  <si>
    <t>POTATO</t>
  </si>
  <si>
    <t>Minimum 125g &amp; above
China, Bangladesh, Australia and USA variety
Fresh, firm, brown colour, skin on, dried, no black spots and no sprouting allowed.</t>
  </si>
  <si>
    <t>$4.5/BAG</t>
  </si>
  <si>
    <t>$1.6/BAG</t>
  </si>
  <si>
    <t>CHINESE MUSTARD</t>
  </si>
  <si>
    <t>900g-1kg
Local variety
Fresh, firm, green colour, no black spots and holes.</t>
  </si>
  <si>
    <t>NO</t>
  </si>
  <si>
    <t>Specifications</t>
  </si>
  <si>
    <t>Cost Price Guide
(Door-to-Door Delivery)
SGD</t>
  </si>
  <si>
    <t>Pre-packed</t>
  </si>
  <si>
    <t>1 X 12 PACK</t>
  </si>
  <si>
    <t>per pack</t>
  </si>
  <si>
    <t>PLANTAINS</t>
  </si>
  <si>
    <t>8-12finger/brunch
Ripeness: 30-50%</t>
  </si>
  <si>
    <t>1 X 20 KG</t>
  </si>
  <si>
    <t>per kg</t>
  </si>
  <si>
    <t>MALAYSIA Starfruit 500g</t>
  </si>
  <si>
    <t>3-4PCS/PACK</t>
  </si>
  <si>
    <t>1 x 18pkt (12.5kg)</t>
  </si>
  <si>
    <t>LANGSAT</t>
  </si>
  <si>
    <t>30-35mm/pc</t>
  </si>
  <si>
    <t>WATERMELON 6KG</t>
  </si>
  <si>
    <t>Red, Seedless Variety, Distinct Stripes
6kg per piece, clean appearance</t>
  </si>
  <si>
    <t>1 x 5's (30kg)</t>
  </si>
  <si>
    <t>per pc</t>
  </si>
  <si>
    <t>PAPAYA 1.2KG/1.5KG / 1.8KG</t>
  </si>
  <si>
    <t>Sorted according to
1.2kg/pc (12pcs/ctn)
1.5kg/pc (10pcs/ctn)
1.8kg/pc (8-9pcs/ctn)
Ripeness: 30-50%</t>
  </si>
  <si>
    <t xml:space="preserve">1 X 15KG </t>
  </si>
  <si>
    <t>DURIAN</t>
  </si>
  <si>
    <t>KG</t>
  </si>
  <si>
    <t>RAMBUTAN</t>
  </si>
  <si>
    <t>Fresh, Red
Tied in bundle</t>
  </si>
  <si>
    <t xml:space="preserve">1 X 13KG </t>
  </si>
  <si>
    <t>Honey Pineapple (2A) 1.3kg</t>
  </si>
  <si>
    <t>1.3kg/pc (25pcs/ctn)
Ripeness: 30-50%</t>
  </si>
  <si>
    <t>1 x 25's (35kg)</t>
  </si>
  <si>
    <t>LIMES</t>
  </si>
  <si>
    <t>Seedless
30-35mm/pc</t>
  </si>
  <si>
    <t>1 X 10 KG</t>
  </si>
  <si>
    <t>MANGOSTEEN</t>
  </si>
  <si>
    <t>650g-750g, 1-1.2kg and 1.35kg-1.5kg
Beijing, China round, Indonesia round and Wongbok variant 
Fresh, green in colour, no black spots or hole, covered with outer leaves.
No black core.</t>
  </si>
  <si>
    <t>1kg-1.5kg
Indonesia and Australia variety
Fresh, firm, minimum soil (clean), no holes, bright green with orange colour appearance</t>
  </si>
  <si>
    <t>20g-30g each
Local variety
Fresh, firm, green colour, no black spots and no holes.
Crisp</t>
  </si>
  <si>
    <t>60-70mm/pc
Fresh, Purple (not brown/black), Not hard</t>
  </si>
  <si>
    <t>&gt; 50 PCS PER KG</t>
  </si>
  <si>
    <t>FRESH VANNAMEI PRAWNS</t>
  </si>
  <si>
    <t>FRESH TIGER PRAWNS</t>
  </si>
  <si>
    <t>PER KG</t>
  </si>
  <si>
    <t>FRESH ATLANTIC SALMON</t>
  </si>
  <si>
    <t>2-5 KG PER FISH</t>
  </si>
  <si>
    <t>500G - 1.5KG PER FISH
1.8KG UP PER FISH</t>
  </si>
  <si>
    <t>FRESH WHITE SNAPPER (M)
FRESH WHITE SNAPPER (L)</t>
  </si>
  <si>
    <t>2-7KG PER FISH</t>
  </si>
  <si>
    <t>FRESH SPANISH BARRED MACKEREL
(BATANG)</t>
  </si>
  <si>
    <t>FRESH THREADFIN</t>
  </si>
  <si>
    <t>FRESH BLACK POMFRET</t>
  </si>
  <si>
    <t>300 - 500G PER FISH</t>
  </si>
  <si>
    <t>FRESH INDIAN MACKEREL
(KEMBONG)</t>
  </si>
  <si>
    <t>125 - 170G PER FISH</t>
  </si>
  <si>
    <t>FRESH ONE FINLET SCAD
(SELAR)</t>
  </si>
  <si>
    <t>FRESH YELLOW BANDED SCAD
(KUNNING)</t>
  </si>
  <si>
    <t>40 - 60G PER FISH</t>
  </si>
  <si>
    <t>FRESH YELLOW CROAKER FISH</t>
  </si>
  <si>
    <t>Vendor Name / Contact Person</t>
  </si>
  <si>
    <t>Contact Info (mobile</t>
  </si>
  <si>
    <t>Meet Specs (see info spreadsheet), Y/N, Differences</t>
  </si>
  <si>
    <t>Last updated by, date &amp; time</t>
  </si>
  <si>
    <t>Contact Info (e-mail)</t>
  </si>
  <si>
    <t>Product</t>
  </si>
  <si>
    <t>Profile  - include website if available</t>
  </si>
  <si>
    <t>Export Experience</t>
  </si>
  <si>
    <t xml:space="preserve">No. </t>
  </si>
  <si>
    <t>Common Name</t>
  </si>
  <si>
    <t>Latin Name</t>
  </si>
  <si>
    <t>Fresh Pref</t>
  </si>
  <si>
    <t>Frozen</t>
  </si>
  <si>
    <t>Pics</t>
  </si>
  <si>
    <t>BIG SIZE FISH</t>
  </si>
  <si>
    <t>Spanish Mackerel / Batang</t>
  </si>
  <si>
    <t>Scomberomorus commerson</t>
  </si>
  <si>
    <t>Whole 2-3 / 3-5 / 5-7kg</t>
  </si>
  <si>
    <t xml:space="preserve">Steak Cut </t>
  </si>
  <si>
    <t>Fillets</t>
  </si>
  <si>
    <t>https://fishesofaustralia.net.au/home/species/728</t>
  </si>
  <si>
    <t>WhiteSeabream / Goldbanded Jobfish / Angkoli</t>
  </si>
  <si>
    <t>Pristipomoides multidens</t>
  </si>
  <si>
    <t>Whole 500gm - 5kg</t>
  </si>
  <si>
    <t>Whole all sizes</t>
  </si>
  <si>
    <t>Heads</t>
  </si>
  <si>
    <t>https://fishesofaustralia.net.au/home/species/575</t>
  </si>
  <si>
    <t xml:space="preserve">Red Snapper / Ang Kueh </t>
  </si>
  <si>
    <t>Lutjanus erythropterus</t>
  </si>
  <si>
    <t>https://fishesofaustralia.net.au/home/species/1241</t>
  </si>
  <si>
    <t>all other snappers (cheaper in price)</t>
  </si>
  <si>
    <t>Indian Threadfin / Ngor Fish / Kurau</t>
  </si>
  <si>
    <t>eptomelanosoma indicum</t>
  </si>
  <si>
    <t>Whole 2kg up</t>
  </si>
  <si>
    <t>http://en.bdfish.org/2011/07/indian-threadfin-leptomelanosoma-indicum-shaw-1804/</t>
  </si>
  <si>
    <t>SMALLER SIZE FISH</t>
  </si>
  <si>
    <t>Black Pomfret</t>
  </si>
  <si>
    <t>200gm up</t>
  </si>
  <si>
    <t xml:space="preserve">whole cleaned 100-150 / 150-200 / 200-300gm </t>
  </si>
  <si>
    <t>White Pomfret</t>
  </si>
  <si>
    <t>Chinese Pomfret</t>
  </si>
  <si>
    <t>500gm up</t>
  </si>
  <si>
    <t>Whole IQF all sizes</t>
  </si>
  <si>
    <t xml:space="preserve">Indian Mackerel (Kembong) </t>
  </si>
  <si>
    <t>Rastrelliger kanagurta</t>
  </si>
  <si>
    <t>100gm up</t>
  </si>
  <si>
    <t xml:space="preserve">whole cleaned 100-120 / 120-150 / 150-200gm </t>
  </si>
  <si>
    <t>Yellow tail scad</t>
  </si>
  <si>
    <t>Atule mate</t>
  </si>
  <si>
    <t xml:space="preserve">Golden Threadfin bream / angkoli </t>
  </si>
  <si>
    <t>Nemipterus virgatus</t>
  </si>
  <si>
    <t>http://www.trueworldfoods.com/front/product/p0204?c_id=8&amp;page=2&amp;per-page=12</t>
  </si>
  <si>
    <t>SQUID AND OTHERS</t>
  </si>
  <si>
    <t>Loligo Squid</t>
  </si>
  <si>
    <t>3-4 / 4-6 / 6-8 8-10 / 10 inch body length up</t>
  </si>
  <si>
    <t>Whole 4-6 / 6-8 / 8-10 / 10-12inch</t>
  </si>
  <si>
    <t>whole cleaned</t>
  </si>
  <si>
    <t>rings</t>
  </si>
  <si>
    <t>Uroteuthis duvauceli and other species</t>
  </si>
  <si>
    <t>thick meat required</t>
  </si>
  <si>
    <t>Production Capacity (MT/month)</t>
  </si>
  <si>
    <t>6-digit</t>
  </si>
  <si>
    <t>8-digit (if available)</t>
  </si>
  <si>
    <t>Meet completely</t>
  </si>
  <si>
    <t>FOB</t>
  </si>
  <si>
    <t>CIF</t>
  </si>
  <si>
    <t>Estimated time required from placement of order to arrival in Singapore (days)</t>
  </si>
  <si>
    <t>Ever exported (Y/N)</t>
  </si>
  <si>
    <t>Exported to Singapore (Y/N)</t>
  </si>
  <si>
    <t>Product HS Code</t>
  </si>
  <si>
    <t>Quantity currently available for sale (MT)</t>
  </si>
  <si>
    <t xml:space="preserve">Payment Terms </t>
  </si>
  <si>
    <t>Meet Partially (indicate differences)</t>
  </si>
  <si>
    <t>Indicative Pricing (in USD)</t>
  </si>
  <si>
    <t>Ex-Works</t>
  </si>
  <si>
    <t>Door-to-Door</t>
  </si>
  <si>
    <t>Fulfilment terms</t>
  </si>
  <si>
    <t>Photo of product and packaging</t>
  </si>
  <si>
    <t>Any other comments</t>
  </si>
  <si>
    <t>Exporter/Trader</t>
  </si>
  <si>
    <t>Producer</t>
  </si>
  <si>
    <t>Cost Price Guide
(Door-to-Door Delivery)
USD (1SGD @ USD 0.70)</t>
  </si>
  <si>
    <t>Cost Price Guide
(Door-to-Door Delivery)
USD 
(1SGD @ USD 0.70)</t>
  </si>
  <si>
    <t>Cost Price Guide
(Door-to-Door Delivery)
SGD / USD 
(1SGD @ USD 0.70)</t>
  </si>
  <si>
    <t>SG$8 - $20 / US$5.60 - $14</t>
  </si>
  <si>
    <t>SG$8 - $21 / US$5.60 - $14.7</t>
  </si>
  <si>
    <t>SG$8 - 15 / US$5.60 - $10.50</t>
  </si>
  <si>
    <t>SG$2.5 - $10 / US$1.75 - $7</t>
  </si>
  <si>
    <t>SG$4 - $12 / US$2.80 - 8.40</t>
  </si>
  <si>
    <t>SG$10 - $25 / US$7 - $17.50</t>
  </si>
  <si>
    <t>SG$4 - $10 / US$2.80 - $7.0</t>
  </si>
  <si>
    <t>SG$3 - $7 / US$2.10 - $4.90</t>
  </si>
  <si>
    <t>SG$13.2 - $14 / US$9.38 - $9.80</t>
  </si>
  <si>
    <t>SG$1.5 - $5.5 / US$1.05 - $3.85</t>
  </si>
  <si>
    <t>Unit</t>
  </si>
  <si>
    <t>Honey Jack Fruit (J33) 400g</t>
  </si>
  <si>
    <t xml:space="preserve">take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</si>
</sst>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0.00&quot;/KG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宋体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333333"/>
      <name val="Raleway"/>
    </font>
    <font>
      <u/>
      <sz val="10"/>
      <color rgb="FF0000FF"/>
      <name val="Arial"/>
      <family val="2"/>
    </font>
    <font>
      <sz val="11"/>
      <color rgb="FF333333"/>
      <name val="Arial"/>
      <family val="2"/>
    </font>
    <font>
      <i/>
      <sz val="11"/>
      <color rgb="FF333333"/>
      <name val="Raleway"/>
    </font>
    <font>
      <i/>
      <sz val="11"/>
      <color rgb="FF333333"/>
      <name val="Arial"/>
      <family val="2"/>
    </font>
    <font>
      <sz val="10"/>
      <color rgb="FF000000"/>
      <name val="Roboto"/>
    </font>
    <font>
      <sz val="11"/>
      <color rgb="FF222222"/>
      <name val="Arial"/>
      <family val="2"/>
    </font>
    <font>
      <u/>
      <sz val="10"/>
      <color rgb="FF66009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6" applyNumberFormat="0" applyAlignment="0" applyProtection="0"/>
    <xf numFmtId="0" fontId="12" fillId="2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6" applyNumberFormat="0" applyAlignment="0" applyProtection="0"/>
    <xf numFmtId="0" fontId="21" fillId="0" borderId="11" applyNumberFormat="0" applyFill="0" applyAlignment="0" applyProtection="0"/>
    <xf numFmtId="0" fontId="22" fillId="23" borderId="0" applyNumberFormat="0" applyBorder="0" applyAlignment="0" applyProtection="0"/>
    <xf numFmtId="0" fontId="13" fillId="0" borderId="0"/>
    <xf numFmtId="0" fontId="14" fillId="0" borderId="0">
      <alignment vertical="center"/>
    </xf>
    <xf numFmtId="0" fontId="1" fillId="0" borderId="0"/>
    <xf numFmtId="0" fontId="13" fillId="24" borderId="12" applyNumberFormat="0" applyFont="0" applyAlignment="0" applyProtection="0"/>
    <xf numFmtId="0" fontId="23" fillId="21" borderId="13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9" fillId="0" borderId="0" xfId="0" applyFont="1"/>
    <xf numFmtId="0" fontId="29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9" fillId="0" borderId="1" xfId="0" applyFont="1" applyBorder="1"/>
    <xf numFmtId="0" fontId="29" fillId="0" borderId="1" xfId="0" applyFont="1" applyBorder="1" applyAlignment="1">
      <alignment horizontal="center" vertical="top" wrapText="1"/>
    </xf>
    <xf numFmtId="0" fontId="29" fillId="0" borderId="4" xfId="0" applyFont="1" applyBorder="1"/>
    <xf numFmtId="0" fontId="29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center" vertical="top"/>
    </xf>
    <xf numFmtId="0" fontId="29" fillId="0" borderId="4" xfId="0" applyFont="1" applyBorder="1" applyAlignment="1">
      <alignment vertical="top"/>
    </xf>
    <xf numFmtId="0" fontId="30" fillId="0" borderId="1" xfId="0" applyFont="1" applyBorder="1" applyAlignment="1"/>
    <xf numFmtId="0" fontId="27" fillId="0" borderId="1" xfId="0" applyFont="1" applyBorder="1" applyAlignment="1"/>
    <xf numFmtId="0" fontId="31" fillId="0" borderId="1" xfId="0" applyFont="1" applyBorder="1" applyAlignment="1"/>
    <xf numFmtId="0" fontId="32" fillId="25" borderId="1" xfId="0" applyFont="1" applyFill="1" applyBorder="1" applyAlignment="1"/>
    <xf numFmtId="0" fontId="0" fillId="0" borderId="1" xfId="0" applyFont="1" applyBorder="1" applyAlignment="1"/>
    <xf numFmtId="0" fontId="33" fillId="0" borderId="1" xfId="0" applyFont="1" applyBorder="1" applyAlignment="1"/>
    <xf numFmtId="0" fontId="34" fillId="25" borderId="1" xfId="0" applyFont="1" applyFill="1" applyBorder="1" applyAlignment="1">
      <alignment horizontal="left"/>
    </xf>
    <xf numFmtId="0" fontId="35" fillId="25" borderId="1" xfId="0" applyFont="1" applyFill="1" applyBorder="1" applyAlignment="1">
      <alignment horizontal="left"/>
    </xf>
    <xf numFmtId="0" fontId="36" fillId="25" borderId="1" xfId="0" applyFont="1" applyFill="1" applyBorder="1" applyAlignment="1"/>
    <xf numFmtId="0" fontId="35" fillId="25" borderId="1" xfId="0" applyFont="1" applyFill="1" applyBorder="1" applyAlignment="1"/>
    <xf numFmtId="0" fontId="37" fillId="25" borderId="1" xfId="0" applyFont="1" applyFill="1" applyBorder="1" applyAlignment="1"/>
    <xf numFmtId="0" fontId="38" fillId="25" borderId="1" xfId="0" applyFont="1" applyFill="1" applyBorder="1" applyAlignment="1">
      <alignment horizontal="left"/>
    </xf>
    <xf numFmtId="0" fontId="13" fillId="0" borderId="1" xfId="0" applyFont="1" applyBorder="1" applyAlignment="1"/>
    <xf numFmtId="0" fontId="39" fillId="25" borderId="1" xfId="0" applyFont="1" applyFill="1" applyBorder="1" applyAlignment="1">
      <alignment horizontal="left"/>
    </xf>
    <xf numFmtId="0" fontId="28" fillId="26" borderId="1" xfId="0" applyFont="1" applyFill="1" applyBorder="1" applyAlignment="1">
      <alignment vertical="top"/>
    </xf>
    <xf numFmtId="0" fontId="27" fillId="26" borderId="1" xfId="0" applyFont="1" applyFill="1" applyBorder="1" applyAlignment="1">
      <alignment horizontal="center" vertical="top" wrapText="1"/>
    </xf>
    <xf numFmtId="0" fontId="28" fillId="26" borderId="1" xfId="0" applyFont="1" applyFill="1" applyBorder="1" applyAlignment="1">
      <alignment horizontal="center" vertical="top" wrapText="1"/>
    </xf>
    <xf numFmtId="0" fontId="28" fillId="26" borderId="1" xfId="0" applyFont="1" applyFill="1" applyBorder="1" applyAlignment="1">
      <alignment vertical="top" wrapText="1"/>
    </xf>
    <xf numFmtId="0" fontId="28" fillId="26" borderId="1" xfId="0" applyFont="1" applyFill="1" applyBorder="1" applyAlignment="1">
      <alignment horizontal="center" vertical="top"/>
    </xf>
    <xf numFmtId="0" fontId="28" fillId="26" borderId="1" xfId="0" applyFont="1" applyFill="1" applyBorder="1"/>
    <xf numFmtId="0" fontId="29" fillId="26" borderId="17" xfId="0" applyFont="1" applyFill="1" applyBorder="1"/>
    <xf numFmtId="0" fontId="29" fillId="26" borderId="17" xfId="0" applyFont="1" applyFill="1" applyBorder="1" applyAlignment="1">
      <alignment vertical="top" wrapText="1"/>
    </xf>
    <xf numFmtId="0" fontId="29" fillId="26" borderId="17" xfId="0" applyFont="1" applyFill="1" applyBorder="1" applyAlignment="1">
      <alignment horizontal="center" vertical="top" wrapText="1"/>
    </xf>
    <xf numFmtId="0" fontId="29" fillId="26" borderId="17" xfId="0" applyFont="1" applyFill="1" applyBorder="1" applyAlignment="1">
      <alignment horizontal="center" vertical="top"/>
    </xf>
    <xf numFmtId="0" fontId="29" fillId="26" borderId="17" xfId="0" applyFont="1" applyFill="1" applyBorder="1" applyAlignment="1">
      <alignment vertical="top"/>
    </xf>
    <xf numFmtId="0" fontId="28" fillId="26" borderId="2" xfId="0" applyFont="1" applyFill="1" applyBorder="1" applyAlignment="1">
      <alignment horizontal="center" vertical="top" wrapText="1"/>
    </xf>
    <xf numFmtId="0" fontId="28" fillId="26" borderId="16" xfId="0" applyFont="1" applyFill="1" applyBorder="1" applyAlignment="1">
      <alignment horizontal="center" vertical="top" wrapText="1"/>
    </xf>
    <xf numFmtId="0" fontId="28" fillId="26" borderId="15" xfId="0" applyFont="1" applyFill="1" applyBorder="1" applyAlignment="1">
      <alignment horizontal="center" vertical="top" wrapText="1"/>
    </xf>
    <xf numFmtId="0" fontId="28" fillId="26" borderId="1" xfId="0" applyFont="1" applyFill="1" applyBorder="1" applyAlignment="1">
      <alignment horizontal="center" vertical="top" wrapText="1"/>
    </xf>
    <xf numFmtId="0" fontId="27" fillId="26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Comma 3" xfId="29"/>
    <cellStyle name="Comma 4" xfId="30"/>
    <cellStyle name="Currency 2" xfId="31"/>
    <cellStyle name="Currency 3" xfId="32"/>
    <cellStyle name="Currency 4" xfId="33"/>
    <cellStyle name="Currency 5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44"/>
    <cellStyle name="Normal 2 2" xfId="45"/>
    <cellStyle name="Normal 3" xfId="46"/>
    <cellStyle name="Note 2" xfId="47"/>
    <cellStyle name="Output 2" xfId="48"/>
    <cellStyle name="Percent 10" xfId="49"/>
    <cellStyle name="Percent 10 2" xfId="50"/>
    <cellStyle name="Percent 15 2" xfId="51"/>
    <cellStyle name="Percent 15 3" xfId="52"/>
    <cellStyle name="Percent 17" xfId="53"/>
    <cellStyle name="Percent 17 2" xfId="54"/>
    <cellStyle name="Percent 2" xfId="55"/>
    <cellStyle name="Title 2" xfId="56"/>
    <cellStyle name="Total 2" xfId="57"/>
    <cellStyle name="Warning Text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26" Type="http://schemas.openxmlformats.org/officeDocument/2006/relationships/image" Target="../media/image36.png"/><Relationship Id="rId3" Type="http://schemas.openxmlformats.org/officeDocument/2006/relationships/image" Target="../media/image13.png"/><Relationship Id="rId21" Type="http://schemas.openxmlformats.org/officeDocument/2006/relationships/image" Target="../media/image31.png"/><Relationship Id="rId7" Type="http://schemas.openxmlformats.org/officeDocument/2006/relationships/image" Target="../media/image17.jpe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5" Type="http://schemas.openxmlformats.org/officeDocument/2006/relationships/image" Target="../media/image35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29" Type="http://schemas.openxmlformats.org/officeDocument/2006/relationships/image" Target="../media/image39.png"/><Relationship Id="rId1" Type="http://schemas.openxmlformats.org/officeDocument/2006/relationships/image" Target="../media/image11.png"/><Relationship Id="rId6" Type="http://schemas.openxmlformats.org/officeDocument/2006/relationships/image" Target="../media/image16.jpeg"/><Relationship Id="rId11" Type="http://schemas.openxmlformats.org/officeDocument/2006/relationships/image" Target="../media/image21.png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10" Type="http://schemas.openxmlformats.org/officeDocument/2006/relationships/image" Target="../media/image20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" Type="http://schemas.openxmlformats.org/officeDocument/2006/relationships/image" Target="../media/image14.jpeg"/><Relationship Id="rId9" Type="http://schemas.openxmlformats.org/officeDocument/2006/relationships/image" Target="../media/image19.png"/><Relationship Id="rId14" Type="http://schemas.openxmlformats.org/officeDocument/2006/relationships/image" Target="../media/image24.png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11" Type="http://schemas.openxmlformats.org/officeDocument/2006/relationships/image" Target="../media/image53.jpe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218903</xdr:colOff>
      <xdr:row>3</xdr:row>
      <xdr:rowOff>68580</xdr:rowOff>
    </xdr:from>
    <xdr:to>
      <xdr:col>7</xdr:col>
      <xdr:colOff>1856373</xdr:colOff>
      <xdr:row>3</xdr:row>
      <xdr:rowOff>1142999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93343" y="2796540"/>
          <a:ext cx="1637470" cy="107441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204108</xdr:colOff>
      <xdr:row>5</xdr:row>
      <xdr:rowOff>273431</xdr:rowOff>
    </xdr:from>
    <xdr:to>
      <xdr:col>7</xdr:col>
      <xdr:colOff>2224497</xdr:colOff>
      <xdr:row>5</xdr:row>
      <xdr:rowOff>1480457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78548" y="6003671"/>
          <a:ext cx="2020389" cy="120702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173182</xdr:colOff>
      <xdr:row>9</xdr:row>
      <xdr:rowOff>70841</xdr:rowOff>
    </xdr:from>
    <xdr:to>
      <xdr:col>7</xdr:col>
      <xdr:colOff>2066209</xdr:colOff>
      <xdr:row>9</xdr:row>
      <xdr:rowOff>1386116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647622" y="12064721"/>
          <a:ext cx="1893027" cy="13152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174171</xdr:colOff>
      <xdr:row>11</xdr:row>
      <xdr:rowOff>68014</xdr:rowOff>
    </xdr:from>
    <xdr:to>
      <xdr:col>7</xdr:col>
      <xdr:colOff>1792878</xdr:colOff>
      <xdr:row>12</xdr:row>
      <xdr:rowOff>298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48611" y="14736514"/>
          <a:ext cx="1618707" cy="113624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97971</xdr:colOff>
      <xdr:row>12</xdr:row>
      <xdr:rowOff>40934</xdr:rowOff>
    </xdr:from>
    <xdr:to>
      <xdr:col>7</xdr:col>
      <xdr:colOff>1698172</xdr:colOff>
      <xdr:row>12</xdr:row>
      <xdr:rowOff>1177851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572411" y="15913394"/>
          <a:ext cx="1600201" cy="113691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132854</xdr:colOff>
      <xdr:row>6</xdr:row>
      <xdr:rowOff>145154</xdr:rowOff>
    </xdr:from>
    <xdr:to>
      <xdr:col>7</xdr:col>
      <xdr:colOff>2227118</xdr:colOff>
      <xdr:row>6</xdr:row>
      <xdr:rowOff>1578425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51351"/>
        <a:stretch>
          <a:fillRect/>
        </a:stretch>
      </xdr:blipFill>
      <xdr:spPr bwMode="auto">
        <a:xfrm>
          <a:off x="16607294" y="7445114"/>
          <a:ext cx="2094264" cy="143327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154468</xdr:colOff>
      <xdr:row>7</xdr:row>
      <xdr:rowOff>138546</xdr:rowOff>
    </xdr:from>
    <xdr:to>
      <xdr:col>7</xdr:col>
      <xdr:colOff>2749089</xdr:colOff>
      <xdr:row>7</xdr:row>
      <xdr:rowOff>1836345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628908" y="9076806"/>
          <a:ext cx="2594621" cy="169779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234226</xdr:colOff>
      <xdr:row>10</xdr:row>
      <xdr:rowOff>13608</xdr:rowOff>
    </xdr:from>
    <xdr:to>
      <xdr:col>7</xdr:col>
      <xdr:colOff>1869624</xdr:colOff>
      <xdr:row>10</xdr:row>
      <xdr:rowOff>1087212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708666" y="13478148"/>
          <a:ext cx="1635398" cy="107360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225802</xdr:colOff>
      <xdr:row>4</xdr:row>
      <xdr:rowOff>174096</xdr:rowOff>
    </xdr:from>
    <xdr:to>
      <xdr:col>7</xdr:col>
      <xdr:colOff>1851154</xdr:colOff>
      <xdr:row>4</xdr:row>
      <xdr:rowOff>1681260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16200000">
          <a:off x="16759336" y="4046922"/>
          <a:ext cx="1507164" cy="162535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241509</xdr:colOff>
      <xdr:row>2</xdr:row>
      <xdr:rowOff>68035</xdr:rowOff>
    </xdr:from>
    <xdr:to>
      <xdr:col>7</xdr:col>
      <xdr:colOff>1670957</xdr:colOff>
      <xdr:row>2</xdr:row>
      <xdr:rowOff>1819275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715949" y="776695"/>
          <a:ext cx="1429448" cy="17512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146825</xdr:colOff>
      <xdr:row>1</xdr:row>
      <xdr:rowOff>97558</xdr:rowOff>
    </xdr:from>
    <xdr:to>
      <xdr:col>6</xdr:col>
      <xdr:colOff>2355273</xdr:colOff>
      <xdr:row>1</xdr:row>
      <xdr:rowOff>1186842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25965" y="1362478"/>
          <a:ext cx="2208448" cy="10892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103910</xdr:colOff>
      <xdr:row>2</xdr:row>
      <xdr:rowOff>126998</xdr:rowOff>
    </xdr:from>
    <xdr:to>
      <xdr:col>6</xdr:col>
      <xdr:colOff>2172258</xdr:colOff>
      <xdr:row>2</xdr:row>
      <xdr:rowOff>1122217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83050" y="2656838"/>
          <a:ext cx="2068348" cy="9952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114629</xdr:colOff>
      <xdr:row>3</xdr:row>
      <xdr:rowOff>57729</xdr:rowOff>
    </xdr:from>
    <xdr:to>
      <xdr:col>6</xdr:col>
      <xdr:colOff>1357746</xdr:colOff>
      <xdr:row>3</xdr:row>
      <xdr:rowOff>1090957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93769" y="3852489"/>
          <a:ext cx="1243117" cy="1033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190344</xdr:colOff>
      <xdr:row>4</xdr:row>
      <xdr:rowOff>114135</xdr:rowOff>
    </xdr:from>
    <xdr:to>
      <xdr:col>6</xdr:col>
      <xdr:colOff>2119746</xdr:colOff>
      <xdr:row>4</xdr:row>
      <xdr:rowOff>1104433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69484" y="5173815"/>
          <a:ext cx="1929402" cy="990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115455</xdr:colOff>
      <xdr:row>5</xdr:row>
      <xdr:rowOff>69273</xdr:rowOff>
    </xdr:from>
    <xdr:to>
      <xdr:col>6</xdr:col>
      <xdr:colOff>1496291</xdr:colOff>
      <xdr:row>5</xdr:row>
      <xdr:rowOff>1130410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094595" y="6393873"/>
          <a:ext cx="1380836" cy="1061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1939635</xdr:colOff>
      <xdr:row>5</xdr:row>
      <xdr:rowOff>124691</xdr:rowOff>
    </xdr:from>
    <xdr:to>
      <xdr:col>6</xdr:col>
      <xdr:colOff>3172690</xdr:colOff>
      <xdr:row>5</xdr:row>
      <xdr:rowOff>1047752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918775" y="6449291"/>
          <a:ext cx="1233055" cy="9230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3713018</xdr:colOff>
      <xdr:row>5</xdr:row>
      <xdr:rowOff>166254</xdr:rowOff>
    </xdr:from>
    <xdr:to>
      <xdr:col>6</xdr:col>
      <xdr:colOff>4862946</xdr:colOff>
      <xdr:row>5</xdr:row>
      <xdr:rowOff>1036516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692158" y="6490854"/>
          <a:ext cx="1149928" cy="8702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173182</xdr:colOff>
      <xdr:row>6</xdr:row>
      <xdr:rowOff>221673</xdr:rowOff>
    </xdr:from>
    <xdr:to>
      <xdr:col>6</xdr:col>
      <xdr:colOff>1476453</xdr:colOff>
      <xdr:row>6</xdr:row>
      <xdr:rowOff>1107787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52322" y="7811193"/>
          <a:ext cx="1303271" cy="8861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64324</xdr:colOff>
      <xdr:row>7</xdr:row>
      <xdr:rowOff>56077</xdr:rowOff>
    </xdr:from>
    <xdr:to>
      <xdr:col>6</xdr:col>
      <xdr:colOff>1808132</xdr:colOff>
      <xdr:row>7</xdr:row>
      <xdr:rowOff>1235363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043464" y="8910517"/>
          <a:ext cx="1743808" cy="1179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4386450</xdr:colOff>
      <xdr:row>7</xdr:row>
      <xdr:rowOff>102589</xdr:rowOff>
    </xdr:from>
    <xdr:to>
      <xdr:col>6</xdr:col>
      <xdr:colOff>5997311</xdr:colOff>
      <xdr:row>7</xdr:row>
      <xdr:rowOff>1380836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365590" y="8957029"/>
          <a:ext cx="1610861" cy="12782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2161310</xdr:colOff>
      <xdr:row>7</xdr:row>
      <xdr:rowOff>71431</xdr:rowOff>
    </xdr:from>
    <xdr:to>
      <xdr:col>6</xdr:col>
      <xdr:colOff>4129722</xdr:colOff>
      <xdr:row>7</xdr:row>
      <xdr:rowOff>1424709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140450" y="8925871"/>
          <a:ext cx="1968412" cy="1353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115454</xdr:colOff>
      <xdr:row>8</xdr:row>
      <xdr:rowOff>23091</xdr:rowOff>
    </xdr:from>
    <xdr:to>
      <xdr:col>6</xdr:col>
      <xdr:colOff>3313373</xdr:colOff>
      <xdr:row>8</xdr:row>
      <xdr:rowOff>1011382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094594" y="10378671"/>
          <a:ext cx="3197919" cy="988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69273</xdr:colOff>
      <xdr:row>9</xdr:row>
      <xdr:rowOff>115454</xdr:rowOff>
    </xdr:from>
    <xdr:to>
      <xdr:col>6</xdr:col>
      <xdr:colOff>2189019</xdr:colOff>
      <xdr:row>9</xdr:row>
      <xdr:rowOff>1145200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048413" y="11735954"/>
          <a:ext cx="2119746" cy="10297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210128</xdr:colOff>
      <xdr:row>10</xdr:row>
      <xdr:rowOff>185880</xdr:rowOff>
    </xdr:from>
    <xdr:to>
      <xdr:col>6</xdr:col>
      <xdr:colOff>2632364</xdr:colOff>
      <xdr:row>11</xdr:row>
      <xdr:rowOff>660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6189268" y="13071300"/>
          <a:ext cx="2422236" cy="107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391720</xdr:colOff>
      <xdr:row>11</xdr:row>
      <xdr:rowOff>198586</xdr:rowOff>
    </xdr:from>
    <xdr:to>
      <xdr:col>6</xdr:col>
      <xdr:colOff>1357746</xdr:colOff>
      <xdr:row>11</xdr:row>
      <xdr:rowOff>1123086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370860" y="14348926"/>
          <a:ext cx="966026" cy="92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80818</xdr:colOff>
      <xdr:row>12</xdr:row>
      <xdr:rowOff>84394</xdr:rowOff>
    </xdr:from>
    <xdr:to>
      <xdr:col>6</xdr:col>
      <xdr:colOff>2298847</xdr:colOff>
      <xdr:row>12</xdr:row>
      <xdr:rowOff>1052945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059958" y="15499654"/>
          <a:ext cx="2218029" cy="9685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96981</xdr:colOff>
      <xdr:row>13</xdr:row>
      <xdr:rowOff>110837</xdr:rowOff>
    </xdr:from>
    <xdr:to>
      <xdr:col>6</xdr:col>
      <xdr:colOff>1462231</xdr:colOff>
      <xdr:row>13</xdr:row>
      <xdr:rowOff>1201883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076121" y="16791017"/>
          <a:ext cx="1365250" cy="1091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1868056</xdr:colOff>
      <xdr:row>13</xdr:row>
      <xdr:rowOff>69272</xdr:rowOff>
    </xdr:from>
    <xdr:to>
      <xdr:col>6</xdr:col>
      <xdr:colOff>3138056</xdr:colOff>
      <xdr:row>13</xdr:row>
      <xdr:rowOff>1107440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847196" y="16749452"/>
          <a:ext cx="1270000" cy="1038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163120</xdr:colOff>
      <xdr:row>14</xdr:row>
      <xdr:rowOff>119414</xdr:rowOff>
    </xdr:from>
    <xdr:to>
      <xdr:col>6</xdr:col>
      <xdr:colOff>1717963</xdr:colOff>
      <xdr:row>14</xdr:row>
      <xdr:rowOff>1063944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142260" y="18064514"/>
          <a:ext cx="1554843" cy="944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2152073</xdr:colOff>
      <xdr:row>14</xdr:row>
      <xdr:rowOff>110837</xdr:rowOff>
    </xdr:from>
    <xdr:to>
      <xdr:col>6</xdr:col>
      <xdr:colOff>3261014</xdr:colOff>
      <xdr:row>14</xdr:row>
      <xdr:rowOff>1141846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131213" y="18055937"/>
          <a:ext cx="1108941" cy="10310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115455</xdr:colOff>
      <xdr:row>15</xdr:row>
      <xdr:rowOff>166254</xdr:rowOff>
    </xdr:from>
    <xdr:to>
      <xdr:col>6</xdr:col>
      <xdr:colOff>1106055</xdr:colOff>
      <xdr:row>15</xdr:row>
      <xdr:rowOff>1103931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094595" y="19376274"/>
          <a:ext cx="990600" cy="9376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1632528</xdr:colOff>
      <xdr:row>15</xdr:row>
      <xdr:rowOff>96982</xdr:rowOff>
    </xdr:from>
    <xdr:to>
      <xdr:col>6</xdr:col>
      <xdr:colOff>2609274</xdr:colOff>
      <xdr:row>15</xdr:row>
      <xdr:rowOff>1101325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611668" y="19307002"/>
          <a:ext cx="976746" cy="10043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161637</xdr:colOff>
      <xdr:row>16</xdr:row>
      <xdr:rowOff>57728</xdr:rowOff>
    </xdr:from>
    <xdr:to>
      <xdr:col>6</xdr:col>
      <xdr:colOff>1900661</xdr:colOff>
      <xdr:row>16</xdr:row>
      <xdr:rowOff>1052946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140777" y="20532668"/>
          <a:ext cx="1739024" cy="99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2618509</xdr:colOff>
      <xdr:row>17</xdr:row>
      <xdr:rowOff>34635</xdr:rowOff>
    </xdr:from>
    <xdr:to>
      <xdr:col>6</xdr:col>
      <xdr:colOff>3814618</xdr:colOff>
      <xdr:row>17</xdr:row>
      <xdr:rowOff>1184587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597649" y="21774495"/>
          <a:ext cx="1196109" cy="11499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221673</xdr:colOff>
      <xdr:row>17</xdr:row>
      <xdr:rowOff>193964</xdr:rowOff>
    </xdr:from>
    <xdr:to>
      <xdr:col>6</xdr:col>
      <xdr:colOff>2175164</xdr:colOff>
      <xdr:row>17</xdr:row>
      <xdr:rowOff>1147106</xdr:rowOff>
    </xdr:to>
    <xdr:pic>
      <xdr:nvPicPr>
        <xdr:cNvPr id="26" name="Picture 2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200813" y="21933824"/>
          <a:ext cx="1953491" cy="9531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23091</xdr:colOff>
      <xdr:row>18</xdr:row>
      <xdr:rowOff>131978</xdr:rowOff>
    </xdr:from>
    <xdr:to>
      <xdr:col>6</xdr:col>
      <xdr:colOff>1276926</xdr:colOff>
      <xdr:row>18</xdr:row>
      <xdr:rowOff>1066703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002231" y="23136758"/>
          <a:ext cx="1253835" cy="934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103909</xdr:colOff>
      <xdr:row>19</xdr:row>
      <xdr:rowOff>173182</xdr:rowOff>
    </xdr:from>
    <xdr:to>
      <xdr:col>6</xdr:col>
      <xdr:colOff>2228088</xdr:colOff>
      <xdr:row>20</xdr:row>
      <xdr:rowOff>482601</xdr:rowOff>
    </xdr:to>
    <xdr:pic>
      <xdr:nvPicPr>
        <xdr:cNvPr id="28" name="Picture 28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083049" y="24442882"/>
          <a:ext cx="2124179" cy="15743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2784764</xdr:colOff>
      <xdr:row>19</xdr:row>
      <xdr:rowOff>378691</xdr:rowOff>
    </xdr:from>
    <xdr:to>
      <xdr:col>6</xdr:col>
      <xdr:colOff>4792571</xdr:colOff>
      <xdr:row>20</xdr:row>
      <xdr:rowOff>715818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763904" y="24648391"/>
          <a:ext cx="2007807" cy="16020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235528</xdr:colOff>
      <xdr:row>21</xdr:row>
      <xdr:rowOff>121533</xdr:rowOff>
    </xdr:from>
    <xdr:to>
      <xdr:col>6</xdr:col>
      <xdr:colOff>2359314</xdr:colOff>
      <xdr:row>21</xdr:row>
      <xdr:rowOff>1547666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214668" y="26921073"/>
          <a:ext cx="2123786" cy="1426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69273</xdr:colOff>
      <xdr:row>22</xdr:row>
      <xdr:rowOff>284017</xdr:rowOff>
    </xdr:from>
    <xdr:to>
      <xdr:col>6</xdr:col>
      <xdr:colOff>2518604</xdr:colOff>
      <xdr:row>23</xdr:row>
      <xdr:rowOff>609597</xdr:rowOff>
    </xdr:to>
    <xdr:pic>
      <xdr:nvPicPr>
        <xdr:cNvPr id="31" name="Picture 3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048413" y="28752337"/>
          <a:ext cx="2449331" cy="1590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2713182</xdr:colOff>
      <xdr:row>22</xdr:row>
      <xdr:rowOff>334818</xdr:rowOff>
    </xdr:from>
    <xdr:to>
      <xdr:col>6</xdr:col>
      <xdr:colOff>5034972</xdr:colOff>
      <xdr:row>23</xdr:row>
      <xdr:rowOff>655781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692322" y="28803138"/>
          <a:ext cx="2321790" cy="15858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318655</xdr:colOff>
      <xdr:row>24</xdr:row>
      <xdr:rowOff>69274</xdr:rowOff>
    </xdr:from>
    <xdr:to>
      <xdr:col>6</xdr:col>
      <xdr:colOff>1715655</xdr:colOff>
      <xdr:row>24</xdr:row>
      <xdr:rowOff>1705545</xdr:rowOff>
    </xdr:to>
    <xdr:pic>
      <xdr:nvPicPr>
        <xdr:cNvPr id="33" name="Picture 33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297795" y="31067434"/>
          <a:ext cx="1397000" cy="16362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672354</xdr:colOff>
      <xdr:row>1</xdr:row>
      <xdr:rowOff>56030</xdr:rowOff>
    </xdr:from>
    <xdr:to>
      <xdr:col>5</xdr:col>
      <xdr:colOff>1568824</xdr:colOff>
      <xdr:row>1</xdr:row>
      <xdr:rowOff>638326</xdr:rowOff>
    </xdr:to>
    <xdr:pic>
      <xdr:nvPicPr>
        <xdr:cNvPr id="2" name="Picture 1" descr="fresh van prawn_edited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"/>
        </a:blip>
        <a:stretch>
          <a:fillRect/>
        </a:stretch>
      </xdr:blipFill>
      <xdr:spPr>
        <a:xfrm>
          <a:off x="12304060" y="627530"/>
          <a:ext cx="896470" cy="582296"/>
        </a:xfrm>
        <a:prstGeom prst="rect">
          <a:avLst/>
        </a:prstGeom>
      </xdr:spPr>
    </xdr:pic>
    <xdr:clientData/>
  </xdr:twoCellAnchor>
  <xdr:twoCellAnchor editAs="oneCell">
    <xdr:from>
      <xdr:col>5</xdr:col>
      <xdr:colOff>593911</xdr:colOff>
      <xdr:row>2</xdr:row>
      <xdr:rowOff>22413</xdr:rowOff>
    </xdr:from>
    <xdr:to>
      <xdr:col>5</xdr:col>
      <xdr:colOff>1624852</xdr:colOff>
      <xdr:row>3</xdr:row>
      <xdr:rowOff>33618</xdr:rowOff>
    </xdr:to>
    <xdr:pic>
      <xdr:nvPicPr>
        <xdr:cNvPr id="3" name="Picture 2" descr="fresh tiger prawn_edited.pn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10000"/>
        </a:blip>
        <a:stretch>
          <a:fillRect/>
        </a:stretch>
      </xdr:blipFill>
      <xdr:spPr>
        <a:xfrm>
          <a:off x="12225617" y="1277472"/>
          <a:ext cx="1030941" cy="694764"/>
        </a:xfrm>
        <a:prstGeom prst="rect">
          <a:avLst/>
        </a:prstGeom>
      </xdr:spPr>
    </xdr:pic>
    <xdr:clientData/>
  </xdr:twoCellAnchor>
  <xdr:twoCellAnchor editAs="oneCell">
    <xdr:from>
      <xdr:col>5</xdr:col>
      <xdr:colOff>301808</xdr:colOff>
      <xdr:row>3</xdr:row>
      <xdr:rowOff>134472</xdr:rowOff>
    </xdr:from>
    <xdr:to>
      <xdr:col>5</xdr:col>
      <xdr:colOff>1658471</xdr:colOff>
      <xdr:row>3</xdr:row>
      <xdr:rowOff>593912</xdr:rowOff>
    </xdr:to>
    <xdr:pic>
      <xdr:nvPicPr>
        <xdr:cNvPr id="4" name="Picture 3" descr="fresh salmon_edited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56896" y="2073090"/>
          <a:ext cx="1356663" cy="459440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336175</xdr:colOff>
      <xdr:row>4</xdr:row>
      <xdr:rowOff>145678</xdr:rowOff>
    </xdr:from>
    <xdr:to>
      <xdr:col>5</xdr:col>
      <xdr:colOff>1557618</xdr:colOff>
      <xdr:row>4</xdr:row>
      <xdr:rowOff>590361</xdr:rowOff>
    </xdr:to>
    <xdr:pic>
      <xdr:nvPicPr>
        <xdr:cNvPr id="5" name="Picture 4" descr="white snapper_edited.pn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lum contrast="10000"/>
        </a:blip>
        <a:stretch>
          <a:fillRect/>
        </a:stretch>
      </xdr:blipFill>
      <xdr:spPr>
        <a:xfrm>
          <a:off x="10791263" y="2767854"/>
          <a:ext cx="1221443" cy="444683"/>
        </a:xfrm>
        <a:prstGeom prst="rect">
          <a:avLst/>
        </a:prstGeom>
      </xdr:spPr>
    </xdr:pic>
    <xdr:clientData/>
  </xdr:twoCellAnchor>
  <xdr:twoCellAnchor editAs="oneCell">
    <xdr:from>
      <xdr:col>5</xdr:col>
      <xdr:colOff>235324</xdr:colOff>
      <xdr:row>5</xdr:row>
      <xdr:rowOff>123266</xdr:rowOff>
    </xdr:from>
    <xdr:to>
      <xdr:col>5</xdr:col>
      <xdr:colOff>1710295</xdr:colOff>
      <xdr:row>5</xdr:row>
      <xdr:rowOff>560295</xdr:rowOff>
    </xdr:to>
    <xdr:pic>
      <xdr:nvPicPr>
        <xdr:cNvPr id="6" name="Picture 5" descr="Picture 069.png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lum contrast="20000"/>
        </a:blip>
        <a:stretch>
          <a:fillRect/>
        </a:stretch>
      </xdr:blipFill>
      <xdr:spPr>
        <a:xfrm>
          <a:off x="10690412" y="3429001"/>
          <a:ext cx="1474971" cy="437029"/>
        </a:xfrm>
        <a:prstGeom prst="rect">
          <a:avLst/>
        </a:prstGeom>
      </xdr:spPr>
    </xdr:pic>
    <xdr:clientData/>
  </xdr:twoCellAnchor>
  <xdr:twoCellAnchor editAs="oneCell">
    <xdr:from>
      <xdr:col>5</xdr:col>
      <xdr:colOff>89648</xdr:colOff>
      <xdr:row>5</xdr:row>
      <xdr:rowOff>381000</xdr:rowOff>
    </xdr:from>
    <xdr:to>
      <xdr:col>5</xdr:col>
      <xdr:colOff>1882589</xdr:colOff>
      <xdr:row>7</xdr:row>
      <xdr:rowOff>238330</xdr:rowOff>
    </xdr:to>
    <xdr:pic>
      <xdr:nvPicPr>
        <xdr:cNvPr id="7" name="Picture 6" descr="threadfin.pn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544736" y="3686735"/>
          <a:ext cx="1792941" cy="1224448"/>
        </a:xfrm>
        <a:prstGeom prst="rect">
          <a:avLst/>
        </a:prstGeom>
      </xdr:spPr>
    </xdr:pic>
    <xdr:clientData/>
  </xdr:twoCellAnchor>
  <xdr:twoCellAnchor editAs="oneCell">
    <xdr:from>
      <xdr:col>5</xdr:col>
      <xdr:colOff>481853</xdr:colOff>
      <xdr:row>7</xdr:row>
      <xdr:rowOff>22411</xdr:rowOff>
    </xdr:from>
    <xdr:to>
      <xdr:col>5</xdr:col>
      <xdr:colOff>1378324</xdr:colOff>
      <xdr:row>7</xdr:row>
      <xdr:rowOff>618409</xdr:rowOff>
    </xdr:to>
    <xdr:pic>
      <xdr:nvPicPr>
        <xdr:cNvPr id="8" name="Picture 7" descr="black pomfret_edited.pn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936941" y="4695264"/>
          <a:ext cx="896471" cy="59599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8</xdr:row>
      <xdr:rowOff>44823</xdr:rowOff>
    </xdr:from>
    <xdr:to>
      <xdr:col>5</xdr:col>
      <xdr:colOff>1344707</xdr:colOff>
      <xdr:row>8</xdr:row>
      <xdr:rowOff>677058</xdr:rowOff>
    </xdr:to>
    <xdr:pic>
      <xdr:nvPicPr>
        <xdr:cNvPr id="9" name="Picture 8" descr="kembong_edited.png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26589" y="5401235"/>
          <a:ext cx="773206" cy="632235"/>
        </a:xfrm>
        <a:prstGeom prst="rect">
          <a:avLst/>
        </a:prstGeom>
      </xdr:spPr>
    </xdr:pic>
    <xdr:clientData/>
  </xdr:twoCellAnchor>
  <xdr:twoCellAnchor editAs="oneCell">
    <xdr:from>
      <xdr:col>5</xdr:col>
      <xdr:colOff>537884</xdr:colOff>
      <xdr:row>10</xdr:row>
      <xdr:rowOff>22412</xdr:rowOff>
    </xdr:from>
    <xdr:to>
      <xdr:col>5</xdr:col>
      <xdr:colOff>1535208</xdr:colOff>
      <xdr:row>10</xdr:row>
      <xdr:rowOff>611941</xdr:rowOff>
    </xdr:to>
    <xdr:pic>
      <xdr:nvPicPr>
        <xdr:cNvPr id="10" name="Picture 9" descr="F03 Yellow-banded Scad (M)KUNING.png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lum contrast="20000"/>
        </a:blip>
        <a:stretch>
          <a:fillRect/>
        </a:stretch>
      </xdr:blipFill>
      <xdr:spPr>
        <a:xfrm>
          <a:off x="10992972" y="6745941"/>
          <a:ext cx="997324" cy="589529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336178</xdr:colOff>
      <xdr:row>11</xdr:row>
      <xdr:rowOff>156883</xdr:rowOff>
    </xdr:from>
    <xdr:to>
      <xdr:col>5</xdr:col>
      <xdr:colOff>1613648</xdr:colOff>
      <xdr:row>11</xdr:row>
      <xdr:rowOff>559109</xdr:rowOff>
    </xdr:to>
    <xdr:pic>
      <xdr:nvPicPr>
        <xdr:cNvPr id="11" name="Picture 10" descr="Yellow Croaker Fish.png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lum contrast="10000"/>
        </a:blip>
        <a:stretch>
          <a:fillRect/>
        </a:stretch>
      </xdr:blipFill>
      <xdr:spPr>
        <a:xfrm>
          <a:off x="10791266" y="7563971"/>
          <a:ext cx="1277470" cy="402226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336177</xdr:colOff>
      <xdr:row>9</xdr:row>
      <xdr:rowOff>145677</xdr:rowOff>
    </xdr:from>
    <xdr:to>
      <xdr:col>5</xdr:col>
      <xdr:colOff>1692088</xdr:colOff>
      <xdr:row>9</xdr:row>
      <xdr:rowOff>601941</xdr:rowOff>
    </xdr:to>
    <xdr:pic>
      <xdr:nvPicPr>
        <xdr:cNvPr id="12" name="Picture 11" descr="S2 Ikan Selar.jpg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contrast="20000"/>
        </a:blip>
        <a:stretch>
          <a:fillRect/>
        </a:stretch>
      </xdr:blipFill>
      <xdr:spPr>
        <a:xfrm>
          <a:off x="10791265" y="6185648"/>
          <a:ext cx="1355911" cy="45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fishesofaustralia.net.au/home/species/1241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fishesofaustralia.net.au/home/species/575" TargetMode="External"/><Relationship Id="rId1" Type="http://schemas.openxmlformats.org/officeDocument/2006/relationships/hyperlink" Target="https://fishesofaustralia.net.au/home/species/728" TargetMode="External"/><Relationship Id="rId6" Type="http://schemas.openxmlformats.org/officeDocument/2006/relationships/hyperlink" Target="https://en.wikipedia.org/wiki/Uroteuthis_duvauceli" TargetMode="External"/><Relationship Id="rId5" Type="http://schemas.openxmlformats.org/officeDocument/2006/relationships/hyperlink" Target="http://www.trueworldfoods.com/front/product/p0204?c_id=8&amp;page=2&amp;per-page=12" TargetMode="External"/><Relationship Id="rId4" Type="http://schemas.openxmlformats.org/officeDocument/2006/relationships/hyperlink" Target="http://en.bdfish.org/2011/07/indian-threadfin-leptomelanosoma-indicum-shaw-1804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pane xSplit="2" topLeftCell="C1" activePane="topRight" state="frozen"/>
      <selection pane="topRight" activeCell="C6" sqref="C6"/>
    </sheetView>
  </sheetViews>
  <sheetFormatPr defaultColWidth="8.85546875" defaultRowHeight="15"/>
  <cols>
    <col min="1" max="1" width="6.7109375" style="6" customWidth="1"/>
    <col min="2" max="2" width="40" style="26" customWidth="1"/>
    <col min="3" max="3" width="57.5703125" style="6" customWidth="1"/>
    <col min="4" max="4" width="21.28515625" style="6" customWidth="1"/>
    <col min="5" max="5" width="28.5703125" style="6" bestFit="1" customWidth="1"/>
    <col min="6" max="7" width="28.5703125" style="6" customWidth="1"/>
    <col min="8" max="8" width="41.7109375" style="6" customWidth="1"/>
    <col min="9" max="16384" width="8.85546875" style="6"/>
  </cols>
  <sheetData>
    <row r="2" spans="1:8" s="19" customFormat="1" ht="45">
      <c r="A2" s="16" t="s">
        <v>65</v>
      </c>
      <c r="B2" s="17" t="s">
        <v>1</v>
      </c>
      <c r="C2" s="16" t="s">
        <v>66</v>
      </c>
      <c r="D2" s="16" t="s">
        <v>3</v>
      </c>
      <c r="E2" s="4" t="s">
        <v>67</v>
      </c>
      <c r="F2" s="4" t="s">
        <v>203</v>
      </c>
      <c r="G2" s="4" t="s">
        <v>216</v>
      </c>
      <c r="H2" s="18"/>
    </row>
    <row r="3" spans="1:8" ht="159" customHeight="1">
      <c r="A3" s="20">
        <v>1</v>
      </c>
      <c r="B3" s="21" t="s">
        <v>217</v>
      </c>
      <c r="C3" s="22" t="s">
        <v>68</v>
      </c>
      <c r="D3" s="20" t="s">
        <v>69</v>
      </c>
      <c r="E3" s="23">
        <f>32/12</f>
        <v>2.6666666666666665</v>
      </c>
      <c r="F3" s="23">
        <f>E3*0.7</f>
        <v>1.8666666666666665</v>
      </c>
      <c r="G3" s="23" t="s">
        <v>70</v>
      </c>
      <c r="H3" s="5"/>
    </row>
    <row r="4" spans="1:8" ht="94.9" customHeight="1">
      <c r="A4" s="20">
        <v>2</v>
      </c>
      <c r="B4" s="21" t="s">
        <v>71</v>
      </c>
      <c r="C4" s="21" t="s">
        <v>72</v>
      </c>
      <c r="D4" s="20" t="s">
        <v>73</v>
      </c>
      <c r="E4" s="23">
        <f>30/20</f>
        <v>1.5</v>
      </c>
      <c r="F4" s="23">
        <f>E4*0.7</f>
        <v>1.0499999999999998</v>
      </c>
      <c r="G4" s="23" t="s">
        <v>74</v>
      </c>
      <c r="H4" s="5"/>
    </row>
    <row r="5" spans="1:8" ht="141.75" customHeight="1">
      <c r="A5" s="20">
        <v>3</v>
      </c>
      <c r="B5" s="21" t="s">
        <v>75</v>
      </c>
      <c r="C5" s="22" t="s">
        <v>76</v>
      </c>
      <c r="D5" s="20" t="s">
        <v>77</v>
      </c>
      <c r="E5" s="23">
        <f>23.4/18</f>
        <v>1.2999999999999998</v>
      </c>
      <c r="F5" s="23">
        <f t="shared" ref="F5:F13" si="0">E5*0.7</f>
        <v>0.90999999999999981</v>
      </c>
      <c r="G5" s="23" t="s">
        <v>70</v>
      </c>
      <c r="H5" s="5"/>
    </row>
    <row r="6" spans="1:8" ht="123.75" customHeight="1">
      <c r="A6" s="20">
        <v>4</v>
      </c>
      <c r="B6" s="21" t="s">
        <v>78</v>
      </c>
      <c r="C6" s="22" t="s">
        <v>79</v>
      </c>
      <c r="D6" s="20" t="s">
        <v>73</v>
      </c>
      <c r="E6" s="23">
        <f>30/20</f>
        <v>1.5</v>
      </c>
      <c r="F6" s="23">
        <f t="shared" si="0"/>
        <v>1.0499999999999998</v>
      </c>
      <c r="G6" s="23" t="s">
        <v>74</v>
      </c>
      <c r="H6" s="5"/>
    </row>
    <row r="7" spans="1:8" ht="129" customHeight="1">
      <c r="A7" s="20">
        <v>5</v>
      </c>
      <c r="B7" s="21" t="s">
        <v>80</v>
      </c>
      <c r="C7" s="21" t="s">
        <v>81</v>
      </c>
      <c r="D7" s="20" t="s">
        <v>82</v>
      </c>
      <c r="E7" s="23">
        <f>16/5</f>
        <v>3.2</v>
      </c>
      <c r="F7" s="23">
        <f t="shared" si="0"/>
        <v>2.2399999999999998</v>
      </c>
      <c r="G7" s="23" t="s">
        <v>83</v>
      </c>
      <c r="H7" s="5"/>
    </row>
    <row r="8" spans="1:8" ht="146.25" customHeight="1">
      <c r="A8" s="20">
        <v>6</v>
      </c>
      <c r="B8" s="21" t="s">
        <v>84</v>
      </c>
      <c r="C8" s="21" t="s">
        <v>85</v>
      </c>
      <c r="D8" s="20" t="s">
        <v>86</v>
      </c>
      <c r="E8" s="23">
        <f>15/15</f>
        <v>1</v>
      </c>
      <c r="F8" s="23">
        <f t="shared" si="0"/>
        <v>0.7</v>
      </c>
      <c r="G8" s="23" t="s">
        <v>83</v>
      </c>
      <c r="H8" s="5"/>
    </row>
    <row r="9" spans="1:8" ht="94.9" customHeight="1">
      <c r="A9" s="20">
        <v>7</v>
      </c>
      <c r="B9" s="21" t="s">
        <v>87</v>
      </c>
      <c r="C9" s="22"/>
      <c r="D9" s="20" t="s">
        <v>88</v>
      </c>
      <c r="E9" s="23">
        <v>3</v>
      </c>
      <c r="F9" s="23">
        <f t="shared" si="0"/>
        <v>2.0999999999999996</v>
      </c>
      <c r="G9" s="23" t="s">
        <v>74</v>
      </c>
      <c r="H9" s="5"/>
    </row>
    <row r="10" spans="1:8" ht="116.25" customHeight="1">
      <c r="A10" s="20">
        <v>8</v>
      </c>
      <c r="B10" s="21" t="s">
        <v>89</v>
      </c>
      <c r="C10" s="21" t="s">
        <v>90</v>
      </c>
      <c r="D10" s="20" t="s">
        <v>91</v>
      </c>
      <c r="E10" s="23">
        <f>25/13</f>
        <v>1.9230769230769231</v>
      </c>
      <c r="F10" s="23">
        <f t="shared" si="0"/>
        <v>1.346153846153846</v>
      </c>
      <c r="G10" s="23" t="s">
        <v>74</v>
      </c>
      <c r="H10" s="5"/>
    </row>
    <row r="11" spans="1:8" ht="94.9" customHeight="1">
      <c r="A11" s="20">
        <v>9</v>
      </c>
      <c r="B11" s="21" t="s">
        <v>92</v>
      </c>
      <c r="C11" s="21" t="s">
        <v>93</v>
      </c>
      <c r="D11" s="20" t="s">
        <v>94</v>
      </c>
      <c r="E11" s="23">
        <f>27.5/25</f>
        <v>1.1000000000000001</v>
      </c>
      <c r="F11" s="23">
        <f t="shared" si="0"/>
        <v>0.77</v>
      </c>
      <c r="G11" s="23" t="s">
        <v>83</v>
      </c>
      <c r="H11" s="5"/>
    </row>
    <row r="12" spans="1:8" ht="94.9" customHeight="1">
      <c r="A12" s="20">
        <v>10</v>
      </c>
      <c r="B12" s="21" t="s">
        <v>95</v>
      </c>
      <c r="C12" s="21" t="s">
        <v>96</v>
      </c>
      <c r="D12" s="20" t="s">
        <v>97</v>
      </c>
      <c r="E12" s="23">
        <f>15/10</f>
        <v>1.5</v>
      </c>
      <c r="F12" s="23">
        <f t="shared" si="0"/>
        <v>1.0499999999999998</v>
      </c>
      <c r="G12" s="23" t="s">
        <v>74</v>
      </c>
      <c r="H12" s="5"/>
    </row>
    <row r="13" spans="1:8" ht="94.9" customHeight="1">
      <c r="A13" s="20">
        <v>11</v>
      </c>
      <c r="B13" s="21" t="s">
        <v>98</v>
      </c>
      <c r="C13" s="21" t="s">
        <v>102</v>
      </c>
      <c r="D13" s="20" t="s">
        <v>97</v>
      </c>
      <c r="E13" s="23">
        <f>20/10</f>
        <v>2</v>
      </c>
      <c r="F13" s="23">
        <f t="shared" si="0"/>
        <v>1.4</v>
      </c>
      <c r="G13" s="23" t="s">
        <v>74</v>
      </c>
      <c r="H13" s="5"/>
    </row>
    <row r="14" spans="1:8" ht="27" customHeight="1">
      <c r="A14" s="5"/>
      <c r="B14" s="24"/>
      <c r="C14" s="5"/>
      <c r="D14" s="5"/>
      <c r="E14" s="5"/>
      <c r="F14" s="5"/>
      <c r="G14" s="5"/>
      <c r="H14" s="5"/>
    </row>
    <row r="24" spans="1:7">
      <c r="A24" s="5"/>
      <c r="B24" s="24"/>
      <c r="C24" s="5"/>
      <c r="D24" s="5"/>
      <c r="E24" s="5"/>
      <c r="F24" s="25"/>
      <c r="G24" s="2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workbookViewId="0">
      <selection activeCell="E25" sqref="E25"/>
    </sheetView>
  </sheetViews>
  <sheetFormatPr defaultColWidth="8.85546875" defaultRowHeight="15.75"/>
  <cols>
    <col min="1" max="1" width="23.85546875" style="35" customWidth="1"/>
    <col min="2" max="2" width="27.5703125" style="39" customWidth="1"/>
    <col min="3" max="4" width="22.5703125" style="39" customWidth="1"/>
    <col min="5" max="5" width="18.42578125" style="39" customWidth="1"/>
    <col min="6" max="6" width="17.140625" style="39" customWidth="1"/>
    <col min="7" max="7" width="25" style="39" customWidth="1"/>
    <col min="8" max="9" width="19.42578125" style="39" customWidth="1"/>
    <col min="10" max="11" width="19.42578125" style="40" customWidth="1"/>
    <col min="12" max="12" width="35.5703125" style="40" bestFit="1" customWidth="1"/>
    <col min="13" max="13" width="30.140625" style="40" customWidth="1"/>
    <col min="14" max="14" width="25.140625" style="39" customWidth="1"/>
    <col min="15" max="16" width="19.42578125" style="39" customWidth="1"/>
    <col min="17" max="17" width="15.5703125" style="39" customWidth="1"/>
    <col min="18" max="19" width="11.140625" style="39" customWidth="1"/>
    <col min="20" max="20" width="11.85546875" style="39" customWidth="1"/>
    <col min="21" max="21" width="25.42578125" style="39" customWidth="1"/>
    <col min="22" max="22" width="24" style="39" customWidth="1"/>
    <col min="23" max="23" width="58" style="41" customWidth="1"/>
    <col min="24" max="24" width="30.42578125" style="39" customWidth="1"/>
    <col min="25" max="16384" width="8.85546875" style="35"/>
  </cols>
  <sheetData>
    <row r="2" spans="1:24" s="67" customFormat="1" ht="46.5" customHeight="1">
      <c r="A2" s="62" t="s">
        <v>127</v>
      </c>
      <c r="B2" s="65" t="s">
        <v>122</v>
      </c>
      <c r="C2" s="65" t="s">
        <v>123</v>
      </c>
      <c r="D2" s="65" t="s">
        <v>126</v>
      </c>
      <c r="E2" s="76" t="s">
        <v>128</v>
      </c>
      <c r="F2" s="76"/>
      <c r="G2" s="76" t="s">
        <v>129</v>
      </c>
      <c r="H2" s="76"/>
      <c r="I2" s="77" t="s">
        <v>191</v>
      </c>
      <c r="J2" s="77"/>
      <c r="K2" s="77" t="s">
        <v>124</v>
      </c>
      <c r="L2" s="77"/>
      <c r="M2" s="63" t="s">
        <v>182</v>
      </c>
      <c r="N2" s="64" t="s">
        <v>192</v>
      </c>
      <c r="O2" s="64" t="s">
        <v>195</v>
      </c>
      <c r="P2" s="64" t="s">
        <v>193</v>
      </c>
      <c r="Q2" s="73" t="s">
        <v>198</v>
      </c>
      <c r="R2" s="74"/>
      <c r="S2" s="74"/>
      <c r="T2" s="75"/>
      <c r="U2" s="65" t="s">
        <v>188</v>
      </c>
      <c r="V2" s="65" t="s">
        <v>199</v>
      </c>
      <c r="W2" s="66" t="s">
        <v>200</v>
      </c>
      <c r="X2" s="64" t="s">
        <v>125</v>
      </c>
    </row>
    <row r="3" spans="1:24" s="68" customFormat="1" ht="32.25" thickBot="1">
      <c r="B3" s="69"/>
      <c r="C3" s="69"/>
      <c r="D3" s="69"/>
      <c r="E3" s="69" t="s">
        <v>202</v>
      </c>
      <c r="F3" s="69" t="s">
        <v>201</v>
      </c>
      <c r="G3" s="70" t="s">
        <v>189</v>
      </c>
      <c r="H3" s="70" t="s">
        <v>190</v>
      </c>
      <c r="I3" s="70" t="s">
        <v>183</v>
      </c>
      <c r="J3" s="71" t="s">
        <v>184</v>
      </c>
      <c r="K3" s="71" t="s">
        <v>185</v>
      </c>
      <c r="L3" s="71" t="s">
        <v>194</v>
      </c>
      <c r="M3" s="71"/>
      <c r="N3" s="69"/>
      <c r="O3" s="69"/>
      <c r="P3" s="69"/>
      <c r="Q3" s="72" t="s">
        <v>196</v>
      </c>
      <c r="R3" s="69" t="s">
        <v>186</v>
      </c>
      <c r="S3" s="69" t="s">
        <v>187</v>
      </c>
      <c r="T3" s="69" t="s">
        <v>197</v>
      </c>
      <c r="W3" s="72"/>
      <c r="X3" s="69"/>
    </row>
    <row r="4" spans="1:24" ht="16.5" thickTop="1">
      <c r="A4" s="44"/>
      <c r="B4" s="45"/>
      <c r="C4" s="45"/>
      <c r="D4" s="45"/>
      <c r="E4" s="45"/>
      <c r="F4" s="45"/>
      <c r="G4" s="45"/>
      <c r="H4" s="45"/>
      <c r="I4" s="45"/>
      <c r="J4" s="46"/>
      <c r="K4" s="46"/>
      <c r="L4" s="46"/>
      <c r="M4" s="46"/>
      <c r="N4" s="45"/>
      <c r="O4" s="45"/>
      <c r="P4" s="45"/>
      <c r="Q4" s="45"/>
      <c r="R4" s="45"/>
      <c r="S4" s="45"/>
      <c r="T4" s="45"/>
      <c r="U4" s="45"/>
      <c r="V4" s="45"/>
      <c r="W4" s="47"/>
      <c r="X4" s="45"/>
    </row>
    <row r="5" spans="1:24">
      <c r="A5" s="42"/>
      <c r="B5" s="36"/>
      <c r="C5" s="36"/>
      <c r="D5" s="36"/>
      <c r="E5" s="43"/>
      <c r="F5" s="43"/>
      <c r="G5" s="36"/>
      <c r="H5" s="36"/>
      <c r="I5" s="36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8"/>
      <c r="X5" s="36"/>
    </row>
    <row r="6" spans="1:24">
      <c r="A6" s="42"/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  <c r="M6" s="37"/>
      <c r="N6" s="36"/>
      <c r="O6" s="36"/>
      <c r="P6" s="36"/>
      <c r="Q6" s="36"/>
      <c r="R6" s="36"/>
      <c r="S6" s="36"/>
      <c r="T6" s="36"/>
      <c r="U6" s="36"/>
      <c r="V6" s="36"/>
      <c r="W6" s="38"/>
      <c r="X6" s="36"/>
    </row>
    <row r="7" spans="1:24">
      <c r="A7" s="42"/>
      <c r="B7" s="36"/>
      <c r="C7" s="36"/>
      <c r="D7" s="36"/>
      <c r="E7" s="36"/>
      <c r="F7" s="36"/>
      <c r="G7" s="36"/>
      <c r="H7" s="36"/>
      <c r="I7" s="36"/>
      <c r="J7" s="37"/>
      <c r="K7" s="37"/>
      <c r="L7" s="37"/>
      <c r="M7" s="37"/>
      <c r="N7" s="36"/>
      <c r="O7" s="36"/>
      <c r="P7" s="36"/>
      <c r="Q7" s="36"/>
      <c r="R7" s="36"/>
      <c r="S7" s="36"/>
      <c r="T7" s="36"/>
      <c r="U7" s="36"/>
      <c r="V7" s="36"/>
      <c r="W7" s="38"/>
      <c r="X7" s="36"/>
    </row>
    <row r="8" spans="1:24">
      <c r="A8" s="42"/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7"/>
      <c r="N8" s="36"/>
      <c r="O8" s="36"/>
      <c r="P8" s="36"/>
      <c r="Q8" s="36"/>
      <c r="R8" s="36"/>
      <c r="S8" s="36"/>
      <c r="T8" s="36"/>
      <c r="U8" s="36"/>
      <c r="V8" s="36"/>
      <c r="W8" s="38"/>
      <c r="X8" s="36"/>
    </row>
    <row r="9" spans="1:24">
      <c r="A9" s="42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6"/>
      <c r="O9" s="36"/>
      <c r="P9" s="36"/>
      <c r="Q9" s="36"/>
      <c r="R9" s="36"/>
      <c r="S9" s="36"/>
      <c r="T9" s="36"/>
      <c r="U9" s="36"/>
      <c r="V9" s="36"/>
      <c r="W9" s="38"/>
      <c r="X9" s="36"/>
    </row>
    <row r="10" spans="1:24">
      <c r="A10" s="42"/>
      <c r="B10" s="36"/>
      <c r="C10" s="36"/>
      <c r="D10" s="36"/>
      <c r="E10" s="36"/>
      <c r="F10" s="36"/>
      <c r="G10" s="36"/>
      <c r="H10" s="36"/>
      <c r="I10" s="36"/>
      <c r="J10" s="37"/>
      <c r="K10" s="37"/>
      <c r="L10" s="37"/>
      <c r="M10" s="37"/>
      <c r="N10" s="36"/>
      <c r="O10" s="36"/>
      <c r="P10" s="36"/>
      <c r="Q10" s="36"/>
      <c r="R10" s="36"/>
      <c r="S10" s="36"/>
      <c r="T10" s="36"/>
      <c r="U10" s="36"/>
      <c r="V10" s="36"/>
      <c r="W10" s="38"/>
      <c r="X10" s="36"/>
    </row>
    <row r="11" spans="1:24">
      <c r="A11" s="42"/>
      <c r="B11" s="36"/>
      <c r="C11" s="36"/>
      <c r="D11" s="36"/>
      <c r="E11" s="36"/>
      <c r="F11" s="36"/>
      <c r="G11" s="36"/>
      <c r="H11" s="36"/>
      <c r="I11" s="36"/>
      <c r="J11" s="37"/>
      <c r="K11" s="37"/>
      <c r="L11" s="37"/>
      <c r="M11" s="37"/>
      <c r="N11" s="36"/>
      <c r="O11" s="36"/>
      <c r="P11" s="36"/>
      <c r="Q11" s="36"/>
      <c r="R11" s="36"/>
      <c r="S11" s="36"/>
      <c r="T11" s="36"/>
      <c r="U11" s="36"/>
      <c r="V11" s="36"/>
      <c r="W11" s="38"/>
      <c r="X11" s="36"/>
    </row>
    <row r="12" spans="1:24">
      <c r="A12" s="42"/>
      <c r="B12" s="36"/>
      <c r="C12" s="36"/>
      <c r="D12" s="36"/>
      <c r="E12" s="36"/>
      <c r="F12" s="36"/>
      <c r="G12" s="36"/>
      <c r="H12" s="36"/>
      <c r="I12" s="36"/>
      <c r="J12" s="37"/>
      <c r="K12" s="37"/>
      <c r="L12" s="37"/>
      <c r="M12" s="37"/>
      <c r="N12" s="36"/>
      <c r="O12" s="36"/>
      <c r="P12" s="36"/>
      <c r="Q12" s="36"/>
      <c r="R12" s="36"/>
      <c r="S12" s="36"/>
      <c r="T12" s="36"/>
      <c r="U12" s="36"/>
      <c r="V12" s="36"/>
      <c r="W12" s="38"/>
      <c r="X12" s="36"/>
    </row>
    <row r="13" spans="1:24">
      <c r="A13" s="42"/>
      <c r="B13" s="36"/>
      <c r="C13" s="36"/>
      <c r="D13" s="36"/>
      <c r="E13" s="36"/>
      <c r="F13" s="36"/>
      <c r="G13" s="36"/>
      <c r="H13" s="36"/>
      <c r="I13" s="36"/>
      <c r="J13" s="37"/>
      <c r="K13" s="37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36"/>
    </row>
    <row r="14" spans="1:24">
      <c r="A14" s="42"/>
      <c r="B14" s="36"/>
      <c r="C14" s="36"/>
      <c r="D14" s="36"/>
      <c r="E14" s="36"/>
      <c r="F14" s="36"/>
      <c r="G14" s="36"/>
      <c r="H14" s="36"/>
      <c r="I14" s="36"/>
      <c r="J14" s="37"/>
      <c r="K14" s="37"/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36"/>
    </row>
    <row r="15" spans="1:24">
      <c r="A15" s="42"/>
      <c r="B15" s="36"/>
      <c r="C15" s="36"/>
      <c r="D15" s="36"/>
      <c r="E15" s="36"/>
      <c r="F15" s="36"/>
      <c r="G15" s="36"/>
      <c r="H15" s="36"/>
      <c r="I15" s="36"/>
      <c r="J15" s="37"/>
      <c r="K15" s="37"/>
      <c r="L15" s="37"/>
      <c r="M15" s="37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36"/>
    </row>
    <row r="16" spans="1:24">
      <c r="A16" s="42"/>
      <c r="B16" s="36"/>
      <c r="C16" s="36"/>
      <c r="D16" s="36"/>
      <c r="E16" s="36"/>
      <c r="F16" s="36"/>
      <c r="G16" s="36"/>
      <c r="H16" s="36"/>
      <c r="I16" s="36"/>
      <c r="J16" s="37"/>
      <c r="K16" s="37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36"/>
    </row>
    <row r="17" spans="1:24">
      <c r="A17" s="42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7"/>
      <c r="N17" s="36"/>
      <c r="O17" s="36"/>
      <c r="P17" s="36"/>
      <c r="Q17" s="36"/>
      <c r="R17" s="36"/>
      <c r="S17" s="36"/>
      <c r="T17" s="36"/>
      <c r="U17" s="36"/>
      <c r="V17" s="36"/>
      <c r="W17" s="38"/>
      <c r="X17" s="36"/>
    </row>
    <row r="18" spans="1:24">
      <c r="A18" s="42"/>
      <c r="B18" s="36"/>
      <c r="C18" s="36"/>
      <c r="D18" s="36"/>
      <c r="E18" s="36"/>
      <c r="F18" s="36"/>
      <c r="G18" s="36"/>
      <c r="H18" s="36"/>
      <c r="I18" s="36"/>
      <c r="J18" s="37"/>
      <c r="K18" s="37"/>
      <c r="L18" s="37"/>
      <c r="M18" s="37"/>
      <c r="N18" s="36"/>
      <c r="O18" s="36"/>
      <c r="P18" s="36"/>
      <c r="Q18" s="36"/>
      <c r="R18" s="36"/>
      <c r="S18" s="36"/>
      <c r="T18" s="36"/>
      <c r="U18" s="36"/>
      <c r="V18" s="36"/>
      <c r="W18" s="38"/>
      <c r="X18" s="36"/>
    </row>
    <row r="19" spans="1:24">
      <c r="A19" s="42"/>
      <c r="B19" s="36"/>
      <c r="C19" s="36"/>
      <c r="D19" s="36"/>
      <c r="E19" s="36"/>
      <c r="F19" s="36"/>
      <c r="G19" s="36"/>
      <c r="H19" s="36"/>
      <c r="I19" s="36"/>
      <c r="J19" s="37"/>
      <c r="K19" s="37"/>
      <c r="L19" s="37"/>
      <c r="M19" s="37"/>
      <c r="N19" s="36"/>
      <c r="O19" s="36"/>
      <c r="P19" s="36"/>
      <c r="Q19" s="36"/>
      <c r="R19" s="36"/>
      <c r="S19" s="36"/>
      <c r="T19" s="36"/>
      <c r="U19" s="36"/>
      <c r="V19" s="36"/>
      <c r="W19" s="38"/>
      <c r="X19" s="36"/>
    </row>
    <row r="20" spans="1:24">
      <c r="A20" s="42"/>
      <c r="B20" s="36"/>
      <c r="C20" s="36"/>
      <c r="D20" s="36"/>
      <c r="E20" s="36"/>
      <c r="F20" s="36"/>
      <c r="G20" s="36"/>
      <c r="H20" s="36"/>
      <c r="I20" s="36"/>
      <c r="J20" s="37"/>
      <c r="K20" s="37"/>
      <c r="L20" s="37"/>
      <c r="M20" s="37"/>
      <c r="N20" s="36"/>
      <c r="O20" s="36"/>
      <c r="P20" s="36"/>
      <c r="Q20" s="36"/>
      <c r="R20" s="36"/>
      <c r="S20" s="36"/>
      <c r="T20" s="36"/>
      <c r="U20" s="36"/>
      <c r="V20" s="36"/>
      <c r="W20" s="38"/>
      <c r="X20" s="36"/>
    </row>
    <row r="21" spans="1:24">
      <c r="A21" s="42"/>
      <c r="B21" s="36"/>
      <c r="C21" s="36"/>
      <c r="D21" s="36"/>
      <c r="E21" s="36"/>
      <c r="F21" s="36"/>
      <c r="G21" s="36"/>
      <c r="H21" s="36"/>
      <c r="I21" s="36"/>
      <c r="J21" s="37"/>
      <c r="K21" s="37"/>
      <c r="L21" s="37"/>
      <c r="M21" s="37"/>
      <c r="N21" s="36"/>
      <c r="O21" s="36"/>
      <c r="P21" s="36"/>
      <c r="Q21" s="36"/>
      <c r="R21" s="36"/>
      <c r="S21" s="36"/>
      <c r="T21" s="36"/>
      <c r="U21" s="36"/>
      <c r="V21" s="36"/>
      <c r="W21" s="38"/>
      <c r="X21" s="36"/>
    </row>
    <row r="22" spans="1:24">
      <c r="A22" s="42"/>
      <c r="B22" s="36"/>
      <c r="C22" s="36"/>
      <c r="D22" s="36"/>
      <c r="E22" s="36"/>
      <c r="F22" s="36"/>
      <c r="G22" s="36"/>
      <c r="H22" s="36"/>
      <c r="I22" s="36"/>
      <c r="J22" s="37"/>
      <c r="K22" s="37"/>
      <c r="L22" s="37"/>
      <c r="M22" s="37"/>
      <c r="N22" s="36"/>
      <c r="O22" s="36"/>
      <c r="P22" s="36"/>
      <c r="Q22" s="36"/>
      <c r="R22" s="36"/>
      <c r="S22" s="36"/>
      <c r="T22" s="36"/>
      <c r="U22" s="36"/>
      <c r="V22" s="36"/>
      <c r="W22" s="38"/>
      <c r="X22" s="36"/>
    </row>
    <row r="23" spans="1:24">
      <c r="A23" s="42"/>
      <c r="B23" s="36"/>
      <c r="C23" s="36"/>
      <c r="D23" s="36"/>
      <c r="E23" s="36"/>
      <c r="F23" s="36"/>
      <c r="G23" s="36"/>
      <c r="H23" s="36"/>
      <c r="I23" s="36"/>
      <c r="J23" s="37"/>
      <c r="K23" s="37"/>
      <c r="L23" s="37"/>
      <c r="M23" s="37"/>
      <c r="N23" s="36"/>
      <c r="O23" s="36"/>
      <c r="P23" s="36"/>
      <c r="Q23" s="36"/>
      <c r="R23" s="36"/>
      <c r="S23" s="36"/>
      <c r="T23" s="36"/>
      <c r="U23" s="36"/>
      <c r="V23" s="36"/>
      <c r="W23" s="38"/>
      <c r="X23" s="36"/>
    </row>
    <row r="24" spans="1:24">
      <c r="A24" s="42"/>
      <c r="B24" s="36"/>
      <c r="C24" s="36"/>
      <c r="D24" s="36"/>
      <c r="E24" s="36"/>
      <c r="F24" s="36"/>
      <c r="G24" s="36"/>
      <c r="H24" s="36"/>
      <c r="I24" s="36"/>
      <c r="J24" s="37"/>
      <c r="K24" s="37"/>
      <c r="L24" s="37"/>
      <c r="M24" s="37"/>
      <c r="N24" s="36"/>
      <c r="O24" s="36"/>
      <c r="P24" s="36"/>
      <c r="Q24" s="36"/>
      <c r="R24" s="36"/>
      <c r="S24" s="36"/>
      <c r="T24" s="36"/>
      <c r="U24" s="36"/>
      <c r="V24" s="36"/>
      <c r="W24" s="38"/>
      <c r="X24" s="36"/>
    </row>
    <row r="25" spans="1:24">
      <c r="A25" s="42"/>
      <c r="B25" s="36"/>
      <c r="C25" s="36"/>
      <c r="D25" s="36"/>
      <c r="E25" s="36" t="s">
        <v>218</v>
      </c>
      <c r="F25" s="36"/>
      <c r="G25" s="36"/>
      <c r="H25" s="36"/>
      <c r="I25" s="36"/>
      <c r="J25" s="37"/>
      <c r="K25" s="37"/>
      <c r="L25" s="37"/>
      <c r="M25" s="37"/>
      <c r="N25" s="36"/>
      <c r="O25" s="36"/>
      <c r="P25" s="36"/>
      <c r="Q25" s="36"/>
      <c r="R25" s="36"/>
      <c r="S25" s="36"/>
      <c r="T25" s="36"/>
      <c r="U25" s="36"/>
      <c r="V25" s="36"/>
      <c r="W25" s="38"/>
      <c r="X25" s="36"/>
    </row>
    <row r="26" spans="1:24">
      <c r="A26" s="42"/>
      <c r="B26" s="36"/>
      <c r="C26" s="36"/>
      <c r="D26" s="36"/>
      <c r="E26" s="36"/>
      <c r="F26" s="36"/>
      <c r="G26" s="36"/>
      <c r="H26" s="36"/>
      <c r="I26" s="36"/>
      <c r="J26" s="37"/>
      <c r="K26" s="37"/>
      <c r="L26" s="37"/>
      <c r="M26" s="37"/>
      <c r="N26" s="36"/>
      <c r="O26" s="36"/>
      <c r="P26" s="36"/>
      <c r="Q26" s="36"/>
      <c r="R26" s="36"/>
      <c r="S26" s="36"/>
      <c r="T26" s="36"/>
      <c r="U26" s="36"/>
      <c r="V26" s="36"/>
      <c r="W26" s="38"/>
      <c r="X26" s="36"/>
    </row>
    <row r="27" spans="1:24">
      <c r="A27" s="42"/>
      <c r="B27" s="36"/>
      <c r="C27" s="36"/>
      <c r="D27" s="36"/>
      <c r="E27" s="36"/>
      <c r="F27" s="36"/>
      <c r="G27" s="36"/>
      <c r="H27" s="36"/>
      <c r="I27" s="36"/>
      <c r="J27" s="37"/>
      <c r="K27" s="37"/>
      <c r="L27" s="37"/>
      <c r="M27" s="37"/>
      <c r="N27" s="36"/>
      <c r="O27" s="36"/>
      <c r="P27" s="36"/>
      <c r="Q27" s="36"/>
      <c r="R27" s="36"/>
      <c r="S27" s="36"/>
      <c r="T27" s="36"/>
      <c r="U27" s="36"/>
      <c r="V27" s="36"/>
      <c r="W27" s="38"/>
      <c r="X27" s="36"/>
    </row>
  </sheetData>
  <mergeCells count="5">
    <mergeCell ref="Q2:T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78" zoomScaleNormal="78" workbookViewId="0">
      <selection activeCell="F3" sqref="F3"/>
    </sheetView>
  </sheetViews>
  <sheetFormatPr defaultColWidth="8.85546875" defaultRowHeight="100.15" customHeight="1"/>
  <cols>
    <col min="1" max="1" width="5.28515625" style="6" bestFit="1" customWidth="1"/>
    <col min="2" max="2" width="49.7109375" style="13" bestFit="1" customWidth="1"/>
    <col min="3" max="3" width="69" style="6" bestFit="1" customWidth="1"/>
    <col min="4" max="4" width="22.28515625" style="6" customWidth="1"/>
    <col min="5" max="6" width="22.28515625" style="15" customWidth="1"/>
    <col min="7" max="7" width="93.28515625" style="6" customWidth="1"/>
    <col min="8" max="16384" width="8.85546875" style="6"/>
  </cols>
  <sheetData>
    <row r="1" spans="1:7" ht="100.15" customHeight="1">
      <c r="A1" s="1" t="s">
        <v>0</v>
      </c>
      <c r="B1" s="27" t="s">
        <v>1</v>
      </c>
      <c r="C1" s="2" t="s">
        <v>2</v>
      </c>
      <c r="D1" s="3" t="s">
        <v>3</v>
      </c>
      <c r="E1" s="4" t="s">
        <v>67</v>
      </c>
      <c r="F1" s="4" t="s">
        <v>204</v>
      </c>
      <c r="G1" s="5"/>
    </row>
    <row r="2" spans="1:7" ht="100.15" customHeight="1">
      <c r="A2" s="7">
        <v>1</v>
      </c>
      <c r="B2" s="8" t="s">
        <v>4</v>
      </c>
      <c r="C2" s="9" t="s">
        <v>5</v>
      </c>
      <c r="D2" s="3" t="s">
        <v>6</v>
      </c>
      <c r="E2" s="10">
        <v>2.4</v>
      </c>
      <c r="F2" s="10">
        <f>E2*0.7</f>
        <v>1.68</v>
      </c>
      <c r="G2" s="5"/>
    </row>
    <row r="3" spans="1:7" ht="100.15" customHeight="1">
      <c r="A3" s="7">
        <v>2</v>
      </c>
      <c r="B3" s="8" t="s">
        <v>7</v>
      </c>
      <c r="C3" s="9" t="s">
        <v>8</v>
      </c>
      <c r="D3" s="3" t="s">
        <v>9</v>
      </c>
      <c r="E3" s="10">
        <v>1</v>
      </c>
      <c r="F3" s="10">
        <f t="shared" ref="F3:F25" si="0">E3*0.7</f>
        <v>0.7</v>
      </c>
      <c r="G3" s="5"/>
    </row>
    <row r="4" spans="1:7" ht="100.15" customHeight="1">
      <c r="A4" s="7">
        <v>3</v>
      </c>
      <c r="B4" s="8" t="s">
        <v>10</v>
      </c>
      <c r="C4" s="9" t="s">
        <v>11</v>
      </c>
      <c r="D4" s="3" t="s">
        <v>12</v>
      </c>
      <c r="E4" s="10">
        <v>0.8</v>
      </c>
      <c r="F4" s="10">
        <f t="shared" si="0"/>
        <v>0.55999999999999994</v>
      </c>
      <c r="G4" s="5"/>
    </row>
    <row r="5" spans="1:7" ht="100.15" customHeight="1">
      <c r="A5" s="7">
        <v>4</v>
      </c>
      <c r="B5" s="8" t="s">
        <v>13</v>
      </c>
      <c r="C5" s="9" t="s">
        <v>14</v>
      </c>
      <c r="D5" s="3" t="s">
        <v>6</v>
      </c>
      <c r="E5" s="10">
        <v>0.9</v>
      </c>
      <c r="F5" s="10">
        <f t="shared" si="0"/>
        <v>0.63</v>
      </c>
      <c r="G5" s="5"/>
    </row>
    <row r="6" spans="1:7" ht="100.15" customHeight="1">
      <c r="A6" s="7">
        <v>5</v>
      </c>
      <c r="B6" s="8" t="s">
        <v>15</v>
      </c>
      <c r="C6" s="9" t="s">
        <v>99</v>
      </c>
      <c r="D6" s="3" t="s">
        <v>6</v>
      </c>
      <c r="E6" s="10">
        <v>1</v>
      </c>
      <c r="F6" s="10">
        <f t="shared" si="0"/>
        <v>0.7</v>
      </c>
      <c r="G6" s="5"/>
    </row>
    <row r="7" spans="1:7" ht="100.15" customHeight="1">
      <c r="A7" s="7">
        <v>6</v>
      </c>
      <c r="B7" s="8" t="s">
        <v>16</v>
      </c>
      <c r="C7" s="9" t="s">
        <v>17</v>
      </c>
      <c r="D7" s="3" t="s">
        <v>6</v>
      </c>
      <c r="E7" s="10">
        <v>1.8</v>
      </c>
      <c r="F7" s="10">
        <f t="shared" si="0"/>
        <v>1.26</v>
      </c>
      <c r="G7" s="5"/>
    </row>
    <row r="8" spans="1:7" ht="118.15" customHeight="1">
      <c r="A8" s="7">
        <v>7</v>
      </c>
      <c r="B8" s="8" t="s">
        <v>18</v>
      </c>
      <c r="C8" s="9" t="s">
        <v>19</v>
      </c>
      <c r="D8" s="3" t="s">
        <v>20</v>
      </c>
      <c r="E8" s="10" t="s">
        <v>21</v>
      </c>
      <c r="F8" s="10" t="e">
        <f t="shared" si="0"/>
        <v>#VALUE!</v>
      </c>
      <c r="G8" s="5"/>
    </row>
    <row r="9" spans="1:7" ht="100.15" customHeight="1">
      <c r="A9" s="7">
        <v>8</v>
      </c>
      <c r="B9" s="8" t="s">
        <v>22</v>
      </c>
      <c r="C9" s="9" t="s">
        <v>23</v>
      </c>
      <c r="D9" s="3" t="s">
        <v>6</v>
      </c>
      <c r="E9" s="10">
        <v>1.5</v>
      </c>
      <c r="F9" s="10">
        <f t="shared" si="0"/>
        <v>1.0499999999999998</v>
      </c>
      <c r="G9" s="5"/>
    </row>
    <row r="10" spans="1:7" ht="100.15" customHeight="1">
      <c r="A10" s="7">
        <v>9</v>
      </c>
      <c r="B10" s="8" t="s">
        <v>24</v>
      </c>
      <c r="C10" s="9" t="s">
        <v>25</v>
      </c>
      <c r="D10" s="3" t="s">
        <v>9</v>
      </c>
      <c r="E10" s="10">
        <v>1</v>
      </c>
      <c r="F10" s="10">
        <f t="shared" si="0"/>
        <v>0.7</v>
      </c>
      <c r="G10" s="5"/>
    </row>
    <row r="11" spans="1:7" ht="100.15" customHeight="1">
      <c r="A11" s="7">
        <v>10</v>
      </c>
      <c r="B11" s="8" t="s">
        <v>26</v>
      </c>
      <c r="C11" s="9" t="s">
        <v>27</v>
      </c>
      <c r="D11" s="3" t="s">
        <v>12</v>
      </c>
      <c r="E11" s="10">
        <v>0.7</v>
      </c>
      <c r="F11" s="10">
        <f t="shared" si="0"/>
        <v>0.48999999999999994</v>
      </c>
      <c r="G11" s="5"/>
    </row>
    <row r="12" spans="1:7" ht="100.15" customHeight="1">
      <c r="A12" s="7">
        <v>11</v>
      </c>
      <c r="B12" s="8" t="s">
        <v>28</v>
      </c>
      <c r="C12" s="9" t="s">
        <v>29</v>
      </c>
      <c r="D12" s="3" t="s">
        <v>12</v>
      </c>
      <c r="E12" s="10">
        <v>1</v>
      </c>
      <c r="F12" s="10">
        <f t="shared" si="0"/>
        <v>0.7</v>
      </c>
      <c r="G12" s="5"/>
    </row>
    <row r="13" spans="1:7" ht="100.15" customHeight="1">
      <c r="A13" s="7">
        <v>12</v>
      </c>
      <c r="B13" s="8" t="s">
        <v>30</v>
      </c>
      <c r="C13" s="9" t="s">
        <v>100</v>
      </c>
      <c r="D13" s="3" t="s">
        <v>9</v>
      </c>
      <c r="E13" s="10">
        <v>0.6</v>
      </c>
      <c r="F13" s="10">
        <f t="shared" si="0"/>
        <v>0.42</v>
      </c>
      <c r="G13" s="5"/>
    </row>
    <row r="14" spans="1:7" ht="100.15" customHeight="1">
      <c r="A14" s="7">
        <v>13</v>
      </c>
      <c r="B14" s="8" t="s">
        <v>31</v>
      </c>
      <c r="C14" s="9" t="s">
        <v>32</v>
      </c>
      <c r="D14" s="3" t="s">
        <v>6</v>
      </c>
      <c r="E14" s="10">
        <v>2.4</v>
      </c>
      <c r="F14" s="10">
        <f t="shared" si="0"/>
        <v>1.68</v>
      </c>
      <c r="G14" s="5"/>
    </row>
    <row r="15" spans="1:7" ht="100.15" customHeight="1">
      <c r="A15" s="7">
        <v>14.1</v>
      </c>
      <c r="B15" s="8" t="s">
        <v>33</v>
      </c>
      <c r="C15" s="9" t="s">
        <v>34</v>
      </c>
      <c r="D15" s="3" t="s">
        <v>35</v>
      </c>
      <c r="E15" s="10" t="s">
        <v>36</v>
      </c>
      <c r="F15" s="10" t="e">
        <f t="shared" si="0"/>
        <v>#VALUE!</v>
      </c>
      <c r="G15" s="5"/>
    </row>
    <row r="16" spans="1:7" ht="100.15" customHeight="1">
      <c r="A16" s="7">
        <v>14.2</v>
      </c>
      <c r="B16" s="8" t="s">
        <v>37</v>
      </c>
      <c r="C16" s="9" t="s">
        <v>38</v>
      </c>
      <c r="D16" s="3" t="s">
        <v>35</v>
      </c>
      <c r="E16" s="10" t="s">
        <v>39</v>
      </c>
      <c r="F16" s="10" t="e">
        <f t="shared" si="0"/>
        <v>#VALUE!</v>
      </c>
      <c r="G16" s="5"/>
    </row>
    <row r="17" spans="1:7" ht="100.15" customHeight="1">
      <c r="A17" s="7">
        <v>14.3</v>
      </c>
      <c r="B17" s="8" t="s">
        <v>40</v>
      </c>
      <c r="C17" s="9" t="s">
        <v>41</v>
      </c>
      <c r="D17" s="3" t="s">
        <v>42</v>
      </c>
      <c r="E17" s="10" t="s">
        <v>43</v>
      </c>
      <c r="F17" s="10" t="e">
        <f t="shared" si="0"/>
        <v>#VALUE!</v>
      </c>
      <c r="G17" s="5"/>
    </row>
    <row r="18" spans="1:7" ht="100.15" customHeight="1">
      <c r="A18" s="7">
        <v>14.4</v>
      </c>
      <c r="B18" s="8" t="s">
        <v>44</v>
      </c>
      <c r="C18" s="9" t="s">
        <v>45</v>
      </c>
      <c r="D18" s="3" t="s">
        <v>46</v>
      </c>
      <c r="E18" s="10" t="s">
        <v>47</v>
      </c>
      <c r="F18" s="10" t="e">
        <f t="shared" si="0"/>
        <v>#VALUE!</v>
      </c>
      <c r="G18" s="5"/>
    </row>
    <row r="19" spans="1:7" ht="100.15" customHeight="1">
      <c r="A19" s="7">
        <v>15</v>
      </c>
      <c r="B19" s="8" t="s">
        <v>48</v>
      </c>
      <c r="C19" s="9" t="s">
        <v>101</v>
      </c>
      <c r="D19" s="3" t="s">
        <v>6</v>
      </c>
      <c r="E19" s="10">
        <v>2.5</v>
      </c>
      <c r="F19" s="10">
        <f t="shared" si="0"/>
        <v>1.75</v>
      </c>
      <c r="G19" s="5"/>
    </row>
    <row r="20" spans="1:7" ht="100.15" customHeight="1">
      <c r="A20" s="7">
        <v>16.100000000000001</v>
      </c>
      <c r="B20" s="8" t="s">
        <v>49</v>
      </c>
      <c r="C20" s="78" t="s">
        <v>50</v>
      </c>
      <c r="D20" s="3" t="s">
        <v>51</v>
      </c>
      <c r="E20" s="10" t="s">
        <v>52</v>
      </c>
      <c r="F20" s="10" t="e">
        <f t="shared" si="0"/>
        <v>#VALUE!</v>
      </c>
      <c r="G20" s="5"/>
    </row>
    <row r="21" spans="1:7" ht="100.15" customHeight="1">
      <c r="A21" s="7">
        <v>16.2</v>
      </c>
      <c r="B21" s="8" t="s">
        <v>49</v>
      </c>
      <c r="C21" s="79"/>
      <c r="D21" s="3" t="s">
        <v>53</v>
      </c>
      <c r="E21" s="10" t="s">
        <v>54</v>
      </c>
      <c r="F21" s="10" t="e">
        <f t="shared" si="0"/>
        <v>#VALUE!</v>
      </c>
      <c r="G21" s="5"/>
    </row>
    <row r="22" spans="1:7" ht="131.44999999999999" customHeight="1">
      <c r="A22" s="7">
        <v>16.3</v>
      </c>
      <c r="B22" s="8" t="s">
        <v>55</v>
      </c>
      <c r="C22" s="11" t="s">
        <v>56</v>
      </c>
      <c r="D22" s="3" t="s">
        <v>57</v>
      </c>
      <c r="E22" s="10" t="s">
        <v>58</v>
      </c>
      <c r="F22" s="10" t="e">
        <f t="shared" si="0"/>
        <v>#VALUE!</v>
      </c>
      <c r="G22" s="5"/>
    </row>
    <row r="23" spans="1:7" ht="100.15" customHeight="1">
      <c r="A23" s="7">
        <v>17.100000000000001</v>
      </c>
      <c r="B23" s="8" t="s">
        <v>59</v>
      </c>
      <c r="C23" s="78" t="s">
        <v>60</v>
      </c>
      <c r="D23" s="3" t="s">
        <v>51</v>
      </c>
      <c r="E23" s="10" t="s">
        <v>61</v>
      </c>
      <c r="F23" s="10" t="e">
        <f t="shared" si="0"/>
        <v>#VALUE!</v>
      </c>
      <c r="G23" s="5"/>
    </row>
    <row r="24" spans="1:7" ht="100.15" customHeight="1">
      <c r="A24" s="7">
        <v>17.2</v>
      </c>
      <c r="B24" s="8" t="s">
        <v>59</v>
      </c>
      <c r="C24" s="79"/>
      <c r="D24" s="3" t="s">
        <v>53</v>
      </c>
      <c r="E24" s="10" t="s">
        <v>62</v>
      </c>
      <c r="F24" s="10" t="e">
        <f t="shared" si="0"/>
        <v>#VALUE!</v>
      </c>
      <c r="G24" s="5"/>
    </row>
    <row r="25" spans="1:7" ht="138.6" customHeight="1">
      <c r="A25" s="7">
        <v>18</v>
      </c>
      <c r="B25" s="8" t="s">
        <v>63</v>
      </c>
      <c r="C25" s="12" t="s">
        <v>64</v>
      </c>
      <c r="D25" s="3" t="s">
        <v>6</v>
      </c>
      <c r="E25" s="10">
        <v>1.2</v>
      </c>
      <c r="F25" s="10">
        <f t="shared" si="0"/>
        <v>0.84</v>
      </c>
      <c r="G25" s="5"/>
    </row>
    <row r="26" spans="1:7" ht="100.15" customHeight="1">
      <c r="C26" s="14"/>
    </row>
  </sheetData>
  <mergeCells count="2">
    <mergeCell ref="C20:C21"/>
    <mergeCell ref="C23:C24"/>
  </mergeCells>
  <pageMargins left="0.7" right="0.7" top="0.75" bottom="0.75" header="0.3" footer="0.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topLeftCell="C1" workbookViewId="0">
      <selection activeCell="H12" sqref="H12"/>
    </sheetView>
  </sheetViews>
  <sheetFormatPr defaultColWidth="8.85546875" defaultRowHeight="15.75"/>
  <cols>
    <col min="1" max="1" width="8.85546875" style="35"/>
    <col min="2" max="2" width="27.5703125" style="39" customWidth="1"/>
    <col min="3" max="4" width="22.5703125" style="39" customWidth="1"/>
    <col min="5" max="5" width="18.42578125" style="39" customWidth="1"/>
    <col min="6" max="6" width="17.140625" style="39" customWidth="1"/>
    <col min="7" max="7" width="25" style="39" customWidth="1"/>
    <col min="8" max="9" width="19.42578125" style="39" customWidth="1"/>
    <col min="10" max="11" width="19.42578125" style="40" customWidth="1"/>
    <col min="12" max="12" width="35.5703125" style="40" bestFit="1" customWidth="1"/>
    <col min="13" max="13" width="30.140625" style="40" customWidth="1"/>
    <col min="14" max="14" width="25.140625" style="39" customWidth="1"/>
    <col min="15" max="16" width="19.42578125" style="39" customWidth="1"/>
    <col min="17" max="17" width="15.5703125" style="39" customWidth="1"/>
    <col min="18" max="19" width="11.140625" style="39" customWidth="1"/>
    <col min="20" max="20" width="11.85546875" style="39" customWidth="1"/>
    <col min="21" max="21" width="25.42578125" style="39" customWidth="1"/>
    <col min="22" max="22" width="24" style="39" customWidth="1"/>
    <col min="23" max="23" width="58" style="41" customWidth="1"/>
    <col min="24" max="24" width="30.42578125" style="39" customWidth="1"/>
    <col min="25" max="16384" width="8.85546875" style="35"/>
  </cols>
  <sheetData>
    <row r="2" spans="1:24" s="67" customFormat="1" ht="46.5" customHeight="1">
      <c r="A2" s="62" t="s">
        <v>127</v>
      </c>
      <c r="B2" s="65" t="s">
        <v>122</v>
      </c>
      <c r="C2" s="65" t="s">
        <v>123</v>
      </c>
      <c r="D2" s="65" t="s">
        <v>126</v>
      </c>
      <c r="E2" s="76" t="s">
        <v>128</v>
      </c>
      <c r="F2" s="76"/>
      <c r="G2" s="76" t="s">
        <v>129</v>
      </c>
      <c r="H2" s="76"/>
      <c r="I2" s="77" t="s">
        <v>191</v>
      </c>
      <c r="J2" s="77"/>
      <c r="K2" s="77" t="s">
        <v>124</v>
      </c>
      <c r="L2" s="77"/>
      <c r="M2" s="63" t="s">
        <v>182</v>
      </c>
      <c r="N2" s="64" t="s">
        <v>192</v>
      </c>
      <c r="O2" s="64" t="s">
        <v>195</v>
      </c>
      <c r="P2" s="64" t="s">
        <v>193</v>
      </c>
      <c r="Q2" s="73" t="s">
        <v>198</v>
      </c>
      <c r="R2" s="74"/>
      <c r="S2" s="74"/>
      <c r="T2" s="75"/>
      <c r="U2" s="65" t="s">
        <v>188</v>
      </c>
      <c r="V2" s="65" t="s">
        <v>199</v>
      </c>
      <c r="W2" s="66" t="s">
        <v>200</v>
      </c>
      <c r="X2" s="64" t="s">
        <v>125</v>
      </c>
    </row>
    <row r="3" spans="1:24" s="68" customFormat="1" ht="32.25" thickBot="1">
      <c r="B3" s="69"/>
      <c r="C3" s="69"/>
      <c r="D3" s="69"/>
      <c r="E3" s="69" t="s">
        <v>202</v>
      </c>
      <c r="F3" s="69" t="s">
        <v>201</v>
      </c>
      <c r="G3" s="70" t="s">
        <v>189</v>
      </c>
      <c r="H3" s="70" t="s">
        <v>190</v>
      </c>
      <c r="I3" s="70" t="s">
        <v>183</v>
      </c>
      <c r="J3" s="71" t="s">
        <v>184</v>
      </c>
      <c r="K3" s="71" t="s">
        <v>185</v>
      </c>
      <c r="L3" s="71" t="s">
        <v>194</v>
      </c>
      <c r="M3" s="71"/>
      <c r="N3" s="69"/>
      <c r="O3" s="69"/>
      <c r="P3" s="69"/>
      <c r="Q3" s="72" t="s">
        <v>196</v>
      </c>
      <c r="R3" s="69" t="s">
        <v>186</v>
      </c>
      <c r="S3" s="69" t="s">
        <v>187</v>
      </c>
      <c r="T3" s="69" t="s">
        <v>197</v>
      </c>
      <c r="W3" s="72"/>
      <c r="X3" s="69"/>
    </row>
    <row r="4" spans="1:24" ht="16.5" thickTop="1">
      <c r="A4" s="44"/>
      <c r="B4" s="45"/>
      <c r="C4" s="45"/>
      <c r="D4" s="45"/>
      <c r="E4" s="45"/>
      <c r="F4" s="45"/>
      <c r="G4" s="45"/>
      <c r="H4" s="45"/>
      <c r="I4" s="45"/>
      <c r="J4" s="46"/>
      <c r="K4" s="46"/>
      <c r="L4" s="46"/>
      <c r="M4" s="46"/>
      <c r="N4" s="45"/>
      <c r="O4" s="45"/>
      <c r="P4" s="45"/>
      <c r="Q4" s="45"/>
      <c r="R4" s="45"/>
      <c r="S4" s="45"/>
      <c r="T4" s="45"/>
      <c r="U4" s="45"/>
      <c r="V4" s="45"/>
      <c r="W4" s="47"/>
      <c r="X4" s="45"/>
    </row>
    <row r="5" spans="1:24">
      <c r="A5" s="42"/>
      <c r="B5" s="36"/>
      <c r="C5" s="36"/>
      <c r="D5" s="36"/>
      <c r="E5" s="43"/>
      <c r="F5" s="43"/>
      <c r="G5" s="36"/>
      <c r="H5" s="36"/>
      <c r="I5" s="36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8"/>
      <c r="X5" s="36"/>
    </row>
    <row r="6" spans="1:24">
      <c r="A6" s="42"/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  <c r="M6" s="37"/>
      <c r="N6" s="36"/>
      <c r="O6" s="36"/>
      <c r="P6" s="36"/>
      <c r="Q6" s="36"/>
      <c r="R6" s="36"/>
      <c r="S6" s="36"/>
      <c r="T6" s="36"/>
      <c r="U6" s="36"/>
      <c r="V6" s="36"/>
      <c r="W6" s="38"/>
      <c r="X6" s="36"/>
    </row>
    <row r="7" spans="1:24">
      <c r="A7" s="42"/>
      <c r="B7" s="36"/>
      <c r="C7" s="36"/>
      <c r="D7" s="36"/>
      <c r="E7" s="36"/>
      <c r="F7" s="36"/>
      <c r="G7" s="36"/>
      <c r="H7" s="36"/>
      <c r="I7" s="36"/>
      <c r="J7" s="37"/>
      <c r="K7" s="37"/>
      <c r="L7" s="37"/>
      <c r="M7" s="37"/>
      <c r="N7" s="36"/>
      <c r="O7" s="36"/>
      <c r="P7" s="36"/>
      <c r="Q7" s="36"/>
      <c r="R7" s="36"/>
      <c r="S7" s="36"/>
      <c r="T7" s="36"/>
      <c r="U7" s="36"/>
      <c r="V7" s="36"/>
      <c r="W7" s="38"/>
      <c r="X7" s="36"/>
    </row>
    <row r="8" spans="1:24">
      <c r="A8" s="42"/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7"/>
      <c r="N8" s="36"/>
      <c r="O8" s="36"/>
      <c r="P8" s="36"/>
      <c r="Q8" s="36"/>
      <c r="R8" s="36"/>
      <c r="S8" s="36"/>
      <c r="T8" s="36"/>
      <c r="U8" s="36"/>
      <c r="V8" s="36"/>
      <c r="W8" s="38"/>
      <c r="X8" s="36"/>
    </row>
    <row r="9" spans="1:24">
      <c r="A9" s="42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6"/>
      <c r="O9" s="36"/>
      <c r="P9" s="36"/>
      <c r="Q9" s="36"/>
      <c r="R9" s="36"/>
      <c r="S9" s="36"/>
      <c r="T9" s="36"/>
      <c r="U9" s="36"/>
      <c r="V9" s="36"/>
      <c r="W9" s="38"/>
      <c r="X9" s="36"/>
    </row>
    <row r="10" spans="1:24">
      <c r="A10" s="42"/>
      <c r="B10" s="36"/>
      <c r="C10" s="36"/>
      <c r="D10" s="36"/>
      <c r="E10" s="36"/>
      <c r="F10" s="36"/>
      <c r="G10" s="36"/>
      <c r="H10" s="36"/>
      <c r="I10" s="36"/>
      <c r="J10" s="37"/>
      <c r="K10" s="37"/>
      <c r="L10" s="37"/>
      <c r="M10" s="37"/>
      <c r="N10" s="36"/>
      <c r="O10" s="36"/>
      <c r="P10" s="36"/>
      <c r="Q10" s="36"/>
      <c r="R10" s="36"/>
      <c r="S10" s="36"/>
      <c r="T10" s="36"/>
      <c r="U10" s="36"/>
      <c r="V10" s="36"/>
      <c r="W10" s="38"/>
      <c r="X10" s="36"/>
    </row>
    <row r="11" spans="1:24">
      <c r="A11" s="42"/>
      <c r="B11" s="36"/>
      <c r="C11" s="36"/>
      <c r="D11" s="36"/>
      <c r="E11" s="36"/>
      <c r="F11" s="36"/>
      <c r="G11" s="36"/>
      <c r="H11" s="36"/>
      <c r="I11" s="36"/>
      <c r="J11" s="37"/>
      <c r="K11" s="37"/>
      <c r="L11" s="37"/>
      <c r="M11" s="37"/>
      <c r="N11" s="36"/>
      <c r="O11" s="36"/>
      <c r="P11" s="36"/>
      <c r="Q11" s="36"/>
      <c r="R11" s="36"/>
      <c r="S11" s="36"/>
      <c r="T11" s="36"/>
      <c r="U11" s="36"/>
      <c r="V11" s="36"/>
      <c r="W11" s="38"/>
      <c r="X11" s="36"/>
    </row>
    <row r="12" spans="1:24">
      <c r="A12" s="42"/>
      <c r="B12" s="36"/>
      <c r="C12" s="36"/>
      <c r="D12" s="36"/>
      <c r="E12" s="36"/>
      <c r="F12" s="36"/>
      <c r="G12" s="36"/>
      <c r="H12" s="36"/>
      <c r="I12" s="36"/>
      <c r="J12" s="37"/>
      <c r="K12" s="37"/>
      <c r="L12" s="37"/>
      <c r="M12" s="37"/>
      <c r="N12" s="36"/>
      <c r="O12" s="36"/>
      <c r="P12" s="36"/>
      <c r="Q12" s="36"/>
      <c r="R12" s="36"/>
      <c r="S12" s="36"/>
      <c r="T12" s="36"/>
      <c r="U12" s="36"/>
      <c r="V12" s="36"/>
      <c r="W12" s="38"/>
      <c r="X12" s="36"/>
    </row>
    <row r="13" spans="1:24">
      <c r="A13" s="42"/>
      <c r="B13" s="36"/>
      <c r="C13" s="36"/>
      <c r="D13" s="36"/>
      <c r="E13" s="36"/>
      <c r="F13" s="36"/>
      <c r="G13" s="36"/>
      <c r="H13" s="36"/>
      <c r="I13" s="36"/>
      <c r="J13" s="37"/>
      <c r="K13" s="37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36"/>
    </row>
    <row r="14" spans="1:24">
      <c r="A14" s="42"/>
      <c r="B14" s="36"/>
      <c r="C14" s="36"/>
      <c r="D14" s="36"/>
      <c r="E14" s="36"/>
      <c r="F14" s="36"/>
      <c r="G14" s="36"/>
      <c r="H14" s="36"/>
      <c r="I14" s="36"/>
      <c r="J14" s="37"/>
      <c r="K14" s="37"/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36"/>
    </row>
    <row r="15" spans="1:24">
      <c r="A15" s="42"/>
      <c r="B15" s="36"/>
      <c r="C15" s="36"/>
      <c r="D15" s="36"/>
      <c r="E15" s="36"/>
      <c r="F15" s="36"/>
      <c r="G15" s="36"/>
      <c r="H15" s="36"/>
      <c r="I15" s="36"/>
      <c r="J15" s="37"/>
      <c r="K15" s="37"/>
      <c r="L15" s="37"/>
      <c r="M15" s="37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36"/>
    </row>
    <row r="16" spans="1:24">
      <c r="A16" s="42"/>
      <c r="B16" s="36"/>
      <c r="C16" s="36"/>
      <c r="D16" s="36"/>
      <c r="E16" s="36"/>
      <c r="F16" s="36"/>
      <c r="G16" s="36"/>
      <c r="H16" s="36"/>
      <c r="I16" s="36"/>
      <c r="J16" s="37"/>
      <c r="K16" s="37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36"/>
    </row>
    <row r="17" spans="1:24">
      <c r="A17" s="42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7"/>
      <c r="N17" s="36"/>
      <c r="O17" s="36"/>
      <c r="P17" s="36"/>
      <c r="Q17" s="36"/>
      <c r="R17" s="36"/>
      <c r="S17" s="36"/>
      <c r="T17" s="36"/>
      <c r="U17" s="36"/>
      <c r="V17" s="36"/>
      <c r="W17" s="38"/>
      <c r="X17" s="36"/>
    </row>
    <row r="18" spans="1:24">
      <c r="A18" s="42"/>
      <c r="B18" s="36"/>
      <c r="C18" s="36"/>
      <c r="D18" s="36"/>
      <c r="E18" s="36"/>
      <c r="F18" s="36"/>
      <c r="G18" s="36"/>
      <c r="H18" s="36"/>
      <c r="I18" s="36"/>
      <c r="J18" s="37"/>
      <c r="K18" s="37"/>
      <c r="L18" s="37"/>
      <c r="M18" s="37"/>
      <c r="N18" s="36"/>
      <c r="O18" s="36"/>
      <c r="P18" s="36"/>
      <c r="Q18" s="36"/>
      <c r="R18" s="36"/>
      <c r="S18" s="36"/>
      <c r="T18" s="36"/>
      <c r="U18" s="36"/>
      <c r="V18" s="36"/>
      <c r="W18" s="38"/>
      <c r="X18" s="36"/>
    </row>
    <row r="19" spans="1:24">
      <c r="A19" s="42"/>
      <c r="B19" s="36"/>
      <c r="C19" s="36"/>
      <c r="D19" s="36"/>
      <c r="E19" s="36"/>
      <c r="F19" s="36"/>
      <c r="G19" s="36"/>
      <c r="H19" s="36"/>
      <c r="I19" s="36"/>
      <c r="J19" s="37"/>
      <c r="K19" s="37"/>
      <c r="L19" s="37"/>
      <c r="M19" s="37"/>
      <c r="N19" s="36"/>
      <c r="O19" s="36"/>
      <c r="P19" s="36"/>
      <c r="Q19" s="36"/>
      <c r="R19" s="36"/>
      <c r="S19" s="36"/>
      <c r="T19" s="36"/>
      <c r="U19" s="36"/>
      <c r="V19" s="36"/>
      <c r="W19" s="38"/>
      <c r="X19" s="36"/>
    </row>
    <row r="20" spans="1:24">
      <c r="A20" s="42"/>
      <c r="B20" s="36"/>
      <c r="C20" s="36"/>
      <c r="D20" s="36"/>
      <c r="E20" s="36"/>
      <c r="F20" s="36"/>
      <c r="G20" s="36"/>
      <c r="H20" s="36"/>
      <c r="I20" s="36"/>
      <c r="J20" s="37"/>
      <c r="K20" s="37"/>
      <c r="L20" s="37"/>
      <c r="M20" s="37"/>
      <c r="N20" s="36"/>
      <c r="O20" s="36"/>
      <c r="P20" s="36"/>
      <c r="Q20" s="36"/>
      <c r="R20" s="36"/>
      <c r="S20" s="36"/>
      <c r="T20" s="36"/>
      <c r="U20" s="36"/>
      <c r="V20" s="36"/>
      <c r="W20" s="38"/>
      <c r="X20" s="36"/>
    </row>
    <row r="21" spans="1:24">
      <c r="A21" s="42"/>
      <c r="B21" s="36"/>
      <c r="C21" s="36"/>
      <c r="D21" s="36"/>
      <c r="E21" s="36"/>
      <c r="F21" s="36"/>
      <c r="G21" s="36"/>
      <c r="H21" s="36"/>
      <c r="I21" s="36"/>
      <c r="J21" s="37"/>
      <c r="K21" s="37"/>
      <c r="L21" s="37"/>
      <c r="M21" s="37"/>
      <c r="N21" s="36"/>
      <c r="O21" s="36"/>
      <c r="P21" s="36"/>
      <c r="Q21" s="36"/>
      <c r="R21" s="36"/>
      <c r="S21" s="36"/>
      <c r="T21" s="36"/>
      <c r="U21" s="36"/>
      <c r="V21" s="36"/>
      <c r="W21" s="38"/>
      <c r="X21" s="36"/>
    </row>
    <row r="22" spans="1:24">
      <c r="A22" s="42"/>
      <c r="B22" s="36"/>
      <c r="C22" s="36"/>
      <c r="D22" s="36"/>
      <c r="E22" s="36"/>
      <c r="F22" s="36"/>
      <c r="G22" s="36"/>
      <c r="H22" s="36"/>
      <c r="I22" s="36"/>
      <c r="J22" s="37"/>
      <c r="K22" s="37"/>
      <c r="L22" s="37"/>
      <c r="M22" s="37"/>
      <c r="N22" s="36"/>
      <c r="O22" s="36"/>
      <c r="P22" s="36"/>
      <c r="Q22" s="36"/>
      <c r="R22" s="36"/>
      <c r="S22" s="36"/>
      <c r="T22" s="36"/>
      <c r="U22" s="36"/>
      <c r="V22" s="36"/>
      <c r="W22" s="38"/>
      <c r="X22" s="36"/>
    </row>
    <row r="23" spans="1:24">
      <c r="A23" s="42"/>
      <c r="B23" s="36"/>
      <c r="C23" s="36"/>
      <c r="D23" s="36"/>
      <c r="E23" s="36"/>
      <c r="F23" s="36"/>
      <c r="G23" s="36"/>
      <c r="H23" s="36"/>
      <c r="I23" s="36"/>
      <c r="J23" s="37"/>
      <c r="K23" s="37"/>
      <c r="L23" s="37"/>
      <c r="M23" s="37"/>
      <c r="N23" s="36"/>
      <c r="O23" s="36"/>
      <c r="P23" s="36"/>
      <c r="Q23" s="36"/>
      <c r="R23" s="36"/>
      <c r="S23" s="36"/>
      <c r="T23" s="36"/>
      <c r="U23" s="36"/>
      <c r="V23" s="36"/>
      <c r="W23" s="38"/>
      <c r="X23" s="36"/>
    </row>
    <row r="24" spans="1:24">
      <c r="A24" s="42"/>
      <c r="B24" s="36"/>
      <c r="C24" s="36"/>
      <c r="D24" s="36"/>
      <c r="E24" s="36"/>
      <c r="F24" s="36"/>
      <c r="G24" s="36"/>
      <c r="H24" s="36"/>
      <c r="I24" s="36"/>
      <c r="J24" s="37"/>
      <c r="K24" s="37"/>
      <c r="L24" s="37"/>
      <c r="M24" s="37"/>
      <c r="N24" s="36"/>
      <c r="O24" s="36"/>
      <c r="P24" s="36"/>
      <c r="Q24" s="36"/>
      <c r="R24" s="36"/>
      <c r="S24" s="36"/>
      <c r="T24" s="36"/>
      <c r="U24" s="36"/>
      <c r="V24" s="36"/>
      <c r="W24" s="38"/>
      <c r="X24" s="36"/>
    </row>
    <row r="25" spans="1:24">
      <c r="A25" s="42"/>
      <c r="B25" s="36"/>
      <c r="C25" s="36"/>
      <c r="D25" s="36"/>
      <c r="E25" s="36"/>
      <c r="F25" s="36"/>
      <c r="G25" s="36"/>
      <c r="H25" s="36"/>
      <c r="I25" s="36"/>
      <c r="J25" s="37"/>
      <c r="K25" s="37"/>
      <c r="L25" s="37"/>
      <c r="M25" s="37"/>
      <c r="N25" s="36"/>
      <c r="O25" s="36"/>
      <c r="P25" s="36"/>
      <c r="Q25" s="36"/>
      <c r="R25" s="36"/>
      <c r="S25" s="36"/>
      <c r="T25" s="36"/>
      <c r="U25" s="36"/>
      <c r="V25" s="36"/>
      <c r="W25" s="38"/>
      <c r="X25" s="36"/>
    </row>
    <row r="26" spans="1:24">
      <c r="A26" s="42"/>
      <c r="B26" s="36"/>
      <c r="C26" s="36"/>
      <c r="D26" s="36"/>
      <c r="E26" s="36"/>
      <c r="F26" s="36"/>
      <c r="G26" s="36"/>
      <c r="H26" s="36"/>
      <c r="I26" s="36"/>
      <c r="J26" s="37"/>
      <c r="K26" s="37"/>
      <c r="L26" s="37"/>
      <c r="M26" s="37"/>
      <c r="N26" s="36"/>
      <c r="O26" s="36"/>
      <c r="P26" s="36"/>
      <c r="Q26" s="36"/>
      <c r="R26" s="36"/>
      <c r="S26" s="36"/>
      <c r="T26" s="36"/>
      <c r="U26" s="36"/>
      <c r="V26" s="36"/>
      <c r="W26" s="38"/>
      <c r="X26" s="36"/>
    </row>
    <row r="27" spans="1:24">
      <c r="A27" s="42"/>
      <c r="B27" s="36"/>
      <c r="C27" s="36"/>
      <c r="D27" s="36"/>
      <c r="E27" s="36"/>
      <c r="F27" s="36"/>
      <c r="G27" s="36"/>
      <c r="H27" s="36"/>
      <c r="I27" s="36"/>
      <c r="J27" s="37"/>
      <c r="K27" s="37"/>
      <c r="L27" s="37"/>
      <c r="M27" s="37"/>
      <c r="N27" s="36"/>
      <c r="O27" s="36"/>
      <c r="P27" s="36"/>
      <c r="Q27" s="36"/>
      <c r="R27" s="36"/>
      <c r="S27" s="36"/>
      <c r="T27" s="36"/>
      <c r="U27" s="36"/>
      <c r="V27" s="36"/>
      <c r="W27" s="38"/>
      <c r="X27" s="36"/>
    </row>
  </sheetData>
  <mergeCells count="5">
    <mergeCell ref="G2:H2"/>
    <mergeCell ref="I2:J2"/>
    <mergeCell ref="K2:L2"/>
    <mergeCell ref="E2:F2"/>
    <mergeCell ref="Q2:T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C4" sqref="C4"/>
    </sheetView>
  </sheetViews>
  <sheetFormatPr defaultColWidth="29.140625" defaultRowHeight="15"/>
  <cols>
    <col min="1" max="1" width="5.7109375" style="32" bestFit="1" customWidth="1"/>
    <col min="2" max="2" width="34.85546875" style="32" customWidth="1"/>
    <col min="3" max="3" width="29.140625" style="32"/>
    <col min="4" max="4" width="29.140625" style="32" customWidth="1"/>
    <col min="5" max="16384" width="29.140625" style="32"/>
  </cols>
  <sheetData>
    <row r="1" spans="1:6" ht="60">
      <c r="A1" s="28" t="s">
        <v>65</v>
      </c>
      <c r="B1" s="29" t="s">
        <v>1</v>
      </c>
      <c r="C1" s="28" t="s">
        <v>66</v>
      </c>
      <c r="D1" s="30" t="s">
        <v>205</v>
      </c>
      <c r="E1" s="30" t="s">
        <v>216</v>
      </c>
      <c r="F1" s="31"/>
    </row>
    <row r="2" spans="1:6" ht="54" customHeight="1">
      <c r="A2" s="33">
        <v>1</v>
      </c>
      <c r="B2" s="33" t="s">
        <v>104</v>
      </c>
      <c r="C2" s="33" t="s">
        <v>103</v>
      </c>
      <c r="D2" s="33" t="s">
        <v>206</v>
      </c>
      <c r="E2" s="33" t="s">
        <v>106</v>
      </c>
      <c r="F2" s="33"/>
    </row>
    <row r="3" spans="1:6" ht="54" customHeight="1">
      <c r="A3" s="33">
        <v>2</v>
      </c>
      <c r="B3" s="33" t="s">
        <v>105</v>
      </c>
      <c r="C3" s="33" t="s">
        <v>103</v>
      </c>
      <c r="D3" s="33" t="s">
        <v>207</v>
      </c>
      <c r="E3" s="33" t="s">
        <v>106</v>
      </c>
      <c r="F3" s="33"/>
    </row>
    <row r="4" spans="1:6" ht="54" customHeight="1">
      <c r="A4" s="33">
        <v>3</v>
      </c>
      <c r="B4" s="33" t="s">
        <v>107</v>
      </c>
      <c r="C4" s="33" t="s">
        <v>108</v>
      </c>
      <c r="D4" s="33" t="s">
        <v>208</v>
      </c>
      <c r="E4" s="33" t="s">
        <v>106</v>
      </c>
      <c r="F4" s="33"/>
    </row>
    <row r="5" spans="1:6" ht="54" customHeight="1">
      <c r="A5" s="33">
        <v>4</v>
      </c>
      <c r="B5" s="34" t="s">
        <v>110</v>
      </c>
      <c r="C5" s="34" t="s">
        <v>109</v>
      </c>
      <c r="D5" s="33" t="s">
        <v>209</v>
      </c>
      <c r="E5" s="33" t="s">
        <v>106</v>
      </c>
      <c r="F5" s="33"/>
    </row>
    <row r="6" spans="1:6" ht="54" customHeight="1">
      <c r="A6" s="33">
        <v>5</v>
      </c>
      <c r="B6" s="34" t="s">
        <v>112</v>
      </c>
      <c r="C6" s="33" t="s">
        <v>111</v>
      </c>
      <c r="D6" s="33" t="s">
        <v>210</v>
      </c>
      <c r="E6" s="33" t="s">
        <v>106</v>
      </c>
      <c r="F6" s="33"/>
    </row>
    <row r="7" spans="1:6" ht="54" customHeight="1">
      <c r="A7" s="33">
        <v>6</v>
      </c>
      <c r="B7" s="33" t="s">
        <v>113</v>
      </c>
      <c r="C7" s="33" t="s">
        <v>111</v>
      </c>
      <c r="D7" s="33" t="s">
        <v>211</v>
      </c>
      <c r="E7" s="33" t="s">
        <v>106</v>
      </c>
      <c r="F7" s="33"/>
    </row>
    <row r="8" spans="1:6" ht="54" customHeight="1">
      <c r="A8" s="33">
        <v>7</v>
      </c>
      <c r="B8" s="33" t="s">
        <v>114</v>
      </c>
      <c r="C8" s="33" t="s">
        <v>115</v>
      </c>
      <c r="D8" s="33" t="s">
        <v>212</v>
      </c>
      <c r="E8" s="33" t="s">
        <v>106</v>
      </c>
      <c r="F8" s="33"/>
    </row>
    <row r="9" spans="1:6" ht="54" customHeight="1">
      <c r="A9" s="33">
        <v>8</v>
      </c>
      <c r="B9" s="34" t="s">
        <v>116</v>
      </c>
      <c r="C9" s="33" t="s">
        <v>117</v>
      </c>
      <c r="D9" s="33" t="s">
        <v>213</v>
      </c>
      <c r="E9" s="33" t="s">
        <v>106</v>
      </c>
      <c r="F9" s="33"/>
    </row>
    <row r="10" spans="1:6" ht="54" customHeight="1">
      <c r="A10" s="33">
        <v>9</v>
      </c>
      <c r="B10" s="34" t="s">
        <v>118</v>
      </c>
      <c r="C10" s="33" t="s">
        <v>117</v>
      </c>
      <c r="D10" s="33" t="s">
        <v>213</v>
      </c>
      <c r="E10" s="33" t="s">
        <v>106</v>
      </c>
      <c r="F10" s="33"/>
    </row>
    <row r="11" spans="1:6" ht="54" customHeight="1">
      <c r="A11" s="33">
        <v>10</v>
      </c>
      <c r="B11" s="34" t="s">
        <v>119</v>
      </c>
      <c r="C11" s="33" t="s">
        <v>120</v>
      </c>
      <c r="D11" s="33" t="s">
        <v>215</v>
      </c>
      <c r="E11" s="33" t="s">
        <v>106</v>
      </c>
      <c r="F11" s="33"/>
    </row>
    <row r="12" spans="1:6" ht="54" customHeight="1">
      <c r="A12" s="33">
        <v>11</v>
      </c>
      <c r="B12" s="33" t="s">
        <v>121</v>
      </c>
      <c r="C12" s="33" t="s">
        <v>115</v>
      </c>
      <c r="D12" s="33" t="s">
        <v>214</v>
      </c>
      <c r="E12" s="33" t="s">
        <v>106</v>
      </c>
      <c r="F12" s="33"/>
    </row>
    <row r="13" spans="1:6" ht="54" customHeight="1"/>
    <row r="14" spans="1:6" ht="54" customHeight="1"/>
    <row r="15" spans="1:6" ht="54" customHeight="1"/>
    <row r="16" spans="1:6" ht="54" customHeight="1"/>
    <row r="17" ht="54" customHeight="1"/>
    <row r="18" ht="54" customHeight="1"/>
    <row r="19" ht="54" customHeight="1"/>
    <row r="20" ht="54" customHeight="1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22" sqref="J22"/>
    </sheetView>
  </sheetViews>
  <sheetFormatPr defaultColWidth="14.42578125" defaultRowHeight="15"/>
  <cols>
    <col min="1" max="1" width="4.5703125" style="52" customWidth="1"/>
    <col min="2" max="2" width="44" style="52" customWidth="1"/>
    <col min="3" max="3" width="27.85546875" style="52" customWidth="1"/>
    <col min="4" max="4" width="14.42578125" style="52"/>
    <col min="5" max="6" width="20" style="52" customWidth="1"/>
    <col min="7" max="9" width="14.42578125" style="52"/>
    <col min="10" max="10" width="44.5703125" style="52" customWidth="1"/>
    <col min="11" max="16384" width="14.42578125" style="52"/>
  </cols>
  <sheetData>
    <row r="1" spans="1:10" s="49" customFormat="1">
      <c r="A1" s="48" t="s">
        <v>130</v>
      </c>
      <c r="B1" s="48" t="s">
        <v>131</v>
      </c>
      <c r="C1" s="48" t="s">
        <v>132</v>
      </c>
      <c r="E1" s="48" t="s">
        <v>133</v>
      </c>
      <c r="F1" s="48" t="s">
        <v>134</v>
      </c>
      <c r="G1" s="48" t="s">
        <v>134</v>
      </c>
      <c r="H1" s="48" t="s">
        <v>134</v>
      </c>
      <c r="I1" s="48" t="s">
        <v>134</v>
      </c>
      <c r="J1" s="49" t="s">
        <v>135</v>
      </c>
    </row>
    <row r="2" spans="1:10">
      <c r="A2" s="50"/>
      <c r="B2" s="48" t="s">
        <v>136</v>
      </c>
      <c r="C2" s="51"/>
      <c r="E2" s="50"/>
      <c r="F2" s="50"/>
      <c r="G2" s="50"/>
      <c r="H2" s="50"/>
      <c r="I2" s="50"/>
      <c r="J2" s="50"/>
    </row>
    <row r="3" spans="1:10">
      <c r="A3" s="50">
        <v>1</v>
      </c>
      <c r="B3" s="50" t="s">
        <v>137</v>
      </c>
      <c r="C3" s="51" t="s">
        <v>138</v>
      </c>
      <c r="E3" s="50" t="s">
        <v>139</v>
      </c>
      <c r="F3" s="50" t="s">
        <v>139</v>
      </c>
      <c r="G3" s="50" t="s">
        <v>140</v>
      </c>
      <c r="H3" s="50" t="s">
        <v>141</v>
      </c>
      <c r="I3" s="50"/>
      <c r="J3" s="53" t="s">
        <v>142</v>
      </c>
    </row>
    <row r="4" spans="1:10" ht="15.75" customHeight="1">
      <c r="A4" s="50">
        <v>2</v>
      </c>
      <c r="B4" s="54" t="s">
        <v>143</v>
      </c>
      <c r="C4" s="55" t="s">
        <v>144</v>
      </c>
      <c r="E4" s="50" t="s">
        <v>145</v>
      </c>
      <c r="F4" s="50" t="s">
        <v>146</v>
      </c>
      <c r="G4" s="50" t="s">
        <v>140</v>
      </c>
      <c r="H4" s="50" t="s">
        <v>141</v>
      </c>
      <c r="I4" s="50" t="s">
        <v>147</v>
      </c>
      <c r="J4" s="53" t="s">
        <v>148</v>
      </c>
    </row>
    <row r="5" spans="1:10" ht="15.75" customHeight="1">
      <c r="A5" s="50">
        <v>3</v>
      </c>
      <c r="B5" s="50" t="s">
        <v>149</v>
      </c>
      <c r="C5" s="56" t="s">
        <v>150</v>
      </c>
      <c r="E5" s="50" t="s">
        <v>145</v>
      </c>
      <c r="F5" s="50" t="s">
        <v>146</v>
      </c>
      <c r="G5" s="50" t="s">
        <v>140</v>
      </c>
      <c r="H5" s="50" t="s">
        <v>141</v>
      </c>
      <c r="I5" s="50" t="s">
        <v>147</v>
      </c>
      <c r="J5" s="53" t="s">
        <v>151</v>
      </c>
    </row>
    <row r="6" spans="1:10">
      <c r="A6" s="50">
        <v>4</v>
      </c>
      <c r="B6" s="50" t="s">
        <v>152</v>
      </c>
      <c r="G6" s="50" t="s">
        <v>140</v>
      </c>
    </row>
    <row r="7" spans="1:10" ht="15.75" customHeight="1">
      <c r="A7" s="50">
        <v>5</v>
      </c>
      <c r="B7" s="50" t="s">
        <v>153</v>
      </c>
      <c r="C7" s="57" t="s">
        <v>154</v>
      </c>
      <c r="E7" s="50" t="s">
        <v>155</v>
      </c>
      <c r="H7" s="50" t="s">
        <v>141</v>
      </c>
      <c r="J7" s="53" t="s">
        <v>156</v>
      </c>
    </row>
    <row r="8" spans="1:10">
      <c r="A8" s="50"/>
    </row>
    <row r="9" spans="1:10">
      <c r="A9" s="50"/>
      <c r="B9" s="48" t="s">
        <v>157</v>
      </c>
    </row>
    <row r="10" spans="1:10">
      <c r="A10" s="50">
        <v>6</v>
      </c>
      <c r="B10" s="50" t="s">
        <v>158</v>
      </c>
      <c r="E10" s="50" t="s">
        <v>159</v>
      </c>
      <c r="F10" s="50" t="s">
        <v>160</v>
      </c>
    </row>
    <row r="11" spans="1:10">
      <c r="A11" s="50">
        <v>7</v>
      </c>
      <c r="B11" s="50" t="s">
        <v>161</v>
      </c>
      <c r="E11" s="50" t="s">
        <v>159</v>
      </c>
    </row>
    <row r="12" spans="1:10">
      <c r="A12" s="50">
        <v>8</v>
      </c>
      <c r="B12" s="50" t="s">
        <v>162</v>
      </c>
      <c r="E12" s="50" t="s">
        <v>163</v>
      </c>
      <c r="F12" s="50" t="s">
        <v>164</v>
      </c>
    </row>
    <row r="13" spans="1:10">
      <c r="A13" s="50">
        <v>9</v>
      </c>
      <c r="B13" s="50" t="s">
        <v>165</v>
      </c>
      <c r="C13" s="58" t="s">
        <v>166</v>
      </c>
      <c r="E13" s="50" t="s">
        <v>167</v>
      </c>
      <c r="F13" s="50" t="s">
        <v>168</v>
      </c>
    </row>
    <row r="14" spans="1:10">
      <c r="A14" s="50">
        <v>10</v>
      </c>
      <c r="B14" s="50" t="s">
        <v>169</v>
      </c>
      <c r="C14" s="59" t="s">
        <v>170</v>
      </c>
      <c r="E14" s="50" t="s">
        <v>167</v>
      </c>
      <c r="F14" s="50" t="s">
        <v>168</v>
      </c>
    </row>
    <row r="15" spans="1:10">
      <c r="A15" s="50">
        <v>11</v>
      </c>
      <c r="B15" s="50" t="s">
        <v>171</v>
      </c>
      <c r="C15" s="58" t="s">
        <v>172</v>
      </c>
      <c r="E15" s="50" t="s">
        <v>167</v>
      </c>
      <c r="F15" s="50" t="s">
        <v>168</v>
      </c>
      <c r="J15" s="53" t="s">
        <v>173</v>
      </c>
    </row>
    <row r="16" spans="1:10">
      <c r="A16" s="50"/>
    </row>
    <row r="18" spans="1:9" ht="15.75" customHeight="1">
      <c r="B18" s="48" t="s">
        <v>174</v>
      </c>
    </row>
    <row r="19" spans="1:9" ht="15.75" customHeight="1">
      <c r="A19" s="52">
        <v>12</v>
      </c>
      <c r="B19" s="60" t="s">
        <v>175</v>
      </c>
      <c r="C19" s="61" t="s">
        <v>180</v>
      </c>
      <c r="E19" s="50" t="s">
        <v>176</v>
      </c>
      <c r="F19" s="60" t="s">
        <v>177</v>
      </c>
      <c r="G19" s="60" t="s">
        <v>178</v>
      </c>
      <c r="H19" s="60" t="s">
        <v>179</v>
      </c>
      <c r="I19" s="50"/>
    </row>
    <row r="20" spans="1:9" ht="15.75" customHeight="1">
      <c r="C20" s="50" t="s">
        <v>181</v>
      </c>
    </row>
    <row r="21" spans="1:9" ht="15.75" customHeight="1">
      <c r="C21" s="50"/>
    </row>
  </sheetData>
  <hyperlinks>
    <hyperlink ref="J3" r:id="rId1"/>
    <hyperlink ref="J4" r:id="rId2"/>
    <hyperlink ref="J5" r:id="rId3"/>
    <hyperlink ref="J7" r:id="rId4"/>
    <hyperlink ref="J15" r:id="rId5"/>
    <hyperlink ref="C19" r:id="rId6" display="Uroteuthis duvauceli"/>
  </hyperlinks>
  <pageMargins left="0.7" right="0.7" top="0.75" bottom="0.75" header="0.3" footer="0.3"/>
  <pageSetup paperSize="9"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topLeftCell="L1" workbookViewId="0">
      <selection activeCell="V18" sqref="V18"/>
    </sheetView>
  </sheetViews>
  <sheetFormatPr defaultColWidth="8.85546875" defaultRowHeight="15.75"/>
  <cols>
    <col min="1" max="1" width="16" style="35" customWidth="1"/>
    <col min="2" max="2" width="27.5703125" style="39" customWidth="1"/>
    <col min="3" max="4" width="22.5703125" style="39" customWidth="1"/>
    <col min="5" max="5" width="18.42578125" style="39" customWidth="1"/>
    <col min="6" max="6" width="17.140625" style="39" customWidth="1"/>
    <col min="7" max="7" width="25" style="39" customWidth="1"/>
    <col min="8" max="9" width="19.42578125" style="39" customWidth="1"/>
    <col min="10" max="11" width="19.42578125" style="40" customWidth="1"/>
    <col min="12" max="12" width="35.5703125" style="40" bestFit="1" customWidth="1"/>
    <col min="13" max="13" width="30.140625" style="40" customWidth="1"/>
    <col min="14" max="14" width="25.140625" style="39" customWidth="1"/>
    <col min="15" max="16" width="19.42578125" style="39" customWidth="1"/>
    <col min="17" max="17" width="15.5703125" style="39" customWidth="1"/>
    <col min="18" max="19" width="11.140625" style="39" customWidth="1"/>
    <col min="20" max="20" width="11.85546875" style="39" customWidth="1"/>
    <col min="21" max="21" width="25.42578125" style="39" customWidth="1"/>
    <col min="22" max="22" width="24" style="39" customWidth="1"/>
    <col min="23" max="23" width="58" style="41" customWidth="1"/>
    <col min="24" max="24" width="30.42578125" style="39" customWidth="1"/>
    <col min="25" max="16384" width="8.85546875" style="35"/>
  </cols>
  <sheetData>
    <row r="2" spans="1:24" s="67" customFormat="1" ht="46.5" customHeight="1">
      <c r="A2" s="62" t="s">
        <v>127</v>
      </c>
      <c r="B2" s="65" t="s">
        <v>122</v>
      </c>
      <c r="C2" s="65" t="s">
        <v>123</v>
      </c>
      <c r="D2" s="65" t="s">
        <v>126</v>
      </c>
      <c r="E2" s="76" t="s">
        <v>128</v>
      </c>
      <c r="F2" s="76"/>
      <c r="G2" s="76" t="s">
        <v>129</v>
      </c>
      <c r="H2" s="76"/>
      <c r="I2" s="77" t="s">
        <v>191</v>
      </c>
      <c r="J2" s="77"/>
      <c r="K2" s="77" t="s">
        <v>124</v>
      </c>
      <c r="L2" s="77"/>
      <c r="M2" s="63" t="s">
        <v>182</v>
      </c>
      <c r="N2" s="64" t="s">
        <v>192</v>
      </c>
      <c r="O2" s="64" t="s">
        <v>195</v>
      </c>
      <c r="P2" s="64" t="s">
        <v>193</v>
      </c>
      <c r="Q2" s="73" t="s">
        <v>198</v>
      </c>
      <c r="R2" s="74"/>
      <c r="S2" s="74"/>
      <c r="T2" s="75"/>
      <c r="U2" s="65" t="s">
        <v>188</v>
      </c>
      <c r="V2" s="65" t="s">
        <v>199</v>
      </c>
      <c r="W2" s="66" t="s">
        <v>200</v>
      </c>
      <c r="X2" s="64" t="s">
        <v>125</v>
      </c>
    </row>
    <row r="3" spans="1:24" s="68" customFormat="1" ht="32.25" thickBot="1">
      <c r="B3" s="69"/>
      <c r="C3" s="69"/>
      <c r="D3" s="69"/>
      <c r="E3" s="69" t="s">
        <v>202</v>
      </c>
      <c r="F3" s="69" t="s">
        <v>201</v>
      </c>
      <c r="G3" s="70" t="s">
        <v>189</v>
      </c>
      <c r="H3" s="70" t="s">
        <v>190</v>
      </c>
      <c r="I3" s="70" t="s">
        <v>183</v>
      </c>
      <c r="J3" s="71" t="s">
        <v>184</v>
      </c>
      <c r="K3" s="71" t="s">
        <v>185</v>
      </c>
      <c r="L3" s="71" t="s">
        <v>194</v>
      </c>
      <c r="M3" s="71"/>
      <c r="N3" s="69"/>
      <c r="O3" s="69"/>
      <c r="P3" s="69"/>
      <c r="Q3" s="72" t="s">
        <v>196</v>
      </c>
      <c r="R3" s="69" t="s">
        <v>186</v>
      </c>
      <c r="S3" s="69" t="s">
        <v>187</v>
      </c>
      <c r="T3" s="69" t="s">
        <v>197</v>
      </c>
      <c r="W3" s="72"/>
      <c r="X3" s="69"/>
    </row>
    <row r="4" spans="1:24" ht="16.5" thickTop="1">
      <c r="A4" s="44"/>
      <c r="B4" s="45"/>
      <c r="C4" s="45"/>
      <c r="D4" s="45"/>
      <c r="E4" s="45"/>
      <c r="F4" s="45"/>
      <c r="G4" s="45"/>
      <c r="H4" s="45"/>
      <c r="I4" s="45"/>
      <c r="J4" s="46"/>
      <c r="K4" s="46"/>
      <c r="L4" s="46"/>
      <c r="M4" s="46"/>
      <c r="N4" s="45"/>
      <c r="O4" s="45"/>
      <c r="P4" s="45"/>
      <c r="Q4" s="45"/>
      <c r="R4" s="45"/>
      <c r="S4" s="45"/>
      <c r="T4" s="45"/>
      <c r="U4" s="45"/>
      <c r="V4" s="45"/>
      <c r="W4" s="47"/>
      <c r="X4" s="45"/>
    </row>
    <row r="5" spans="1:24">
      <c r="A5" s="42"/>
      <c r="B5" s="36"/>
      <c r="C5" s="36"/>
      <c r="D5" s="36"/>
      <c r="E5" s="43"/>
      <c r="F5" s="43"/>
      <c r="G5" s="36"/>
      <c r="H5" s="36"/>
      <c r="I5" s="36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8"/>
      <c r="X5" s="36"/>
    </row>
    <row r="6" spans="1:24">
      <c r="A6" s="42"/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  <c r="M6" s="37"/>
      <c r="N6" s="36"/>
      <c r="O6" s="36"/>
      <c r="P6" s="36"/>
      <c r="Q6" s="36"/>
      <c r="R6" s="36"/>
      <c r="S6" s="36"/>
      <c r="T6" s="36"/>
      <c r="U6" s="36"/>
      <c r="V6" s="36"/>
      <c r="W6" s="38"/>
      <c r="X6" s="36"/>
    </row>
    <row r="7" spans="1:24">
      <c r="A7" s="42"/>
      <c r="B7" s="36"/>
      <c r="C7" s="36"/>
      <c r="D7" s="36"/>
      <c r="E7" s="36"/>
      <c r="F7" s="36"/>
      <c r="G7" s="36"/>
      <c r="H7" s="36"/>
      <c r="I7" s="36"/>
      <c r="J7" s="37"/>
      <c r="K7" s="37"/>
      <c r="L7" s="37"/>
      <c r="M7" s="37"/>
      <c r="N7" s="36"/>
      <c r="O7" s="36"/>
      <c r="P7" s="36"/>
      <c r="Q7" s="36"/>
      <c r="R7" s="36"/>
      <c r="S7" s="36"/>
      <c r="T7" s="36"/>
      <c r="U7" s="36"/>
      <c r="V7" s="36"/>
      <c r="W7" s="38"/>
      <c r="X7" s="36"/>
    </row>
    <row r="8" spans="1:24">
      <c r="A8" s="42"/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7"/>
      <c r="N8" s="36"/>
      <c r="O8" s="36"/>
      <c r="P8" s="36"/>
      <c r="Q8" s="36"/>
      <c r="R8" s="36"/>
      <c r="S8" s="36"/>
      <c r="T8" s="36"/>
      <c r="U8" s="36"/>
      <c r="V8" s="36"/>
      <c r="W8" s="38"/>
      <c r="X8" s="36"/>
    </row>
    <row r="9" spans="1:24">
      <c r="A9" s="42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6"/>
      <c r="O9" s="36"/>
      <c r="P9" s="36"/>
      <c r="Q9" s="36"/>
      <c r="R9" s="36"/>
      <c r="S9" s="36"/>
      <c r="T9" s="36"/>
      <c r="U9" s="36"/>
      <c r="V9" s="36"/>
      <c r="W9" s="38"/>
      <c r="X9" s="36"/>
    </row>
    <row r="10" spans="1:24">
      <c r="A10" s="42"/>
      <c r="B10" s="36"/>
      <c r="C10" s="36"/>
      <c r="D10" s="36"/>
      <c r="E10" s="36"/>
      <c r="F10" s="36"/>
      <c r="G10" s="36"/>
      <c r="H10" s="36"/>
      <c r="I10" s="36"/>
      <c r="J10" s="37"/>
      <c r="K10" s="37"/>
      <c r="L10" s="37"/>
      <c r="M10" s="37"/>
      <c r="N10" s="36"/>
      <c r="O10" s="36"/>
      <c r="P10" s="36"/>
      <c r="Q10" s="36"/>
      <c r="R10" s="36"/>
      <c r="S10" s="36"/>
      <c r="T10" s="36"/>
      <c r="U10" s="36"/>
      <c r="V10" s="36"/>
      <c r="W10" s="38"/>
      <c r="X10" s="36"/>
    </row>
    <row r="11" spans="1:24">
      <c r="A11" s="42"/>
      <c r="B11" s="36"/>
      <c r="C11" s="36"/>
      <c r="D11" s="36"/>
      <c r="E11" s="36"/>
      <c r="F11" s="36"/>
      <c r="G11" s="36"/>
      <c r="H11" s="36"/>
      <c r="I11" s="36"/>
      <c r="J11" s="37"/>
      <c r="K11" s="37"/>
      <c r="L11" s="37"/>
      <c r="M11" s="37"/>
      <c r="N11" s="36"/>
      <c r="O11" s="36"/>
      <c r="P11" s="36"/>
      <c r="Q11" s="36"/>
      <c r="R11" s="36"/>
      <c r="S11" s="36"/>
      <c r="T11" s="36"/>
      <c r="U11" s="36"/>
      <c r="V11" s="36"/>
      <c r="W11" s="38"/>
      <c r="X11" s="36"/>
    </row>
    <row r="12" spans="1:24">
      <c r="A12" s="42"/>
      <c r="B12" s="36"/>
      <c r="C12" s="36"/>
      <c r="D12" s="36"/>
      <c r="E12" s="36"/>
      <c r="F12" s="36"/>
      <c r="G12" s="36"/>
      <c r="H12" s="36"/>
      <c r="I12" s="36"/>
      <c r="J12" s="37"/>
      <c r="K12" s="37"/>
      <c r="L12" s="37"/>
      <c r="M12" s="37"/>
      <c r="N12" s="36"/>
      <c r="O12" s="36"/>
      <c r="P12" s="36"/>
      <c r="Q12" s="36"/>
      <c r="R12" s="36"/>
      <c r="S12" s="36"/>
      <c r="T12" s="36"/>
      <c r="U12" s="36"/>
      <c r="V12" s="36"/>
      <c r="W12" s="38"/>
      <c r="X12" s="36"/>
    </row>
    <row r="13" spans="1:24">
      <c r="A13" s="42"/>
      <c r="B13" s="36"/>
      <c r="C13" s="36"/>
      <c r="D13" s="36"/>
      <c r="E13" s="36"/>
      <c r="F13" s="36"/>
      <c r="G13" s="36"/>
      <c r="H13" s="36"/>
      <c r="I13" s="36"/>
      <c r="J13" s="37"/>
      <c r="K13" s="37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36"/>
    </row>
    <row r="14" spans="1:24">
      <c r="A14" s="42"/>
      <c r="B14" s="36"/>
      <c r="C14" s="36"/>
      <c r="D14" s="36"/>
      <c r="E14" s="36"/>
      <c r="F14" s="36"/>
      <c r="G14" s="36"/>
      <c r="H14" s="36"/>
      <c r="I14" s="36"/>
      <c r="J14" s="37"/>
      <c r="K14" s="37"/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36"/>
    </row>
    <row r="15" spans="1:24">
      <c r="A15" s="42"/>
      <c r="B15" s="36"/>
      <c r="C15" s="36"/>
      <c r="D15" s="36"/>
      <c r="E15" s="36"/>
      <c r="F15" s="36"/>
      <c r="G15" s="36"/>
      <c r="H15" s="36"/>
      <c r="I15" s="36"/>
      <c r="J15" s="37"/>
      <c r="K15" s="37"/>
      <c r="L15" s="37"/>
      <c r="M15" s="37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36"/>
    </row>
    <row r="16" spans="1:24">
      <c r="A16" s="42"/>
      <c r="B16" s="36"/>
      <c r="C16" s="36"/>
      <c r="D16" s="36"/>
      <c r="E16" s="36"/>
      <c r="F16" s="36"/>
      <c r="G16" s="36"/>
      <c r="H16" s="36"/>
      <c r="I16" s="36"/>
      <c r="J16" s="37"/>
      <c r="K16" s="37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36"/>
    </row>
    <row r="17" spans="1:24">
      <c r="A17" s="42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7"/>
      <c r="N17" s="36"/>
      <c r="O17" s="36"/>
      <c r="P17" s="36"/>
      <c r="Q17" s="36"/>
      <c r="R17" s="36"/>
      <c r="S17" s="36"/>
      <c r="T17" s="36"/>
      <c r="U17" s="36"/>
      <c r="V17" s="36"/>
      <c r="W17" s="38"/>
      <c r="X17" s="36"/>
    </row>
    <row r="18" spans="1:24">
      <c r="A18" s="42"/>
      <c r="B18" s="36"/>
      <c r="C18" s="36"/>
      <c r="D18" s="36"/>
      <c r="E18" s="36"/>
      <c r="F18" s="36"/>
      <c r="G18" s="36"/>
      <c r="H18" s="36"/>
      <c r="I18" s="36"/>
      <c r="J18" s="37"/>
      <c r="K18" s="37"/>
      <c r="L18" s="37"/>
      <c r="M18" s="37"/>
      <c r="N18" s="36"/>
      <c r="O18" s="36"/>
      <c r="P18" s="36"/>
      <c r="Q18" s="36"/>
      <c r="R18" s="36"/>
      <c r="S18" s="36"/>
      <c r="T18" s="36"/>
      <c r="U18" s="36"/>
      <c r="V18" s="36"/>
      <c r="W18" s="38"/>
      <c r="X18" s="36"/>
    </row>
    <row r="19" spans="1:24">
      <c r="A19" s="42"/>
      <c r="B19" s="36"/>
      <c r="C19" s="36"/>
      <c r="D19" s="36"/>
      <c r="E19" s="36"/>
      <c r="F19" s="36"/>
      <c r="G19" s="36"/>
      <c r="H19" s="36"/>
      <c r="I19" s="36"/>
      <c r="J19" s="37"/>
      <c r="K19" s="37"/>
      <c r="L19" s="37"/>
      <c r="M19" s="37"/>
      <c r="N19" s="36"/>
      <c r="O19" s="36"/>
      <c r="P19" s="36"/>
      <c r="Q19" s="36"/>
      <c r="R19" s="36"/>
      <c r="S19" s="36"/>
      <c r="T19" s="36"/>
      <c r="U19" s="36"/>
      <c r="V19" s="36"/>
      <c r="W19" s="38"/>
      <c r="X19" s="36"/>
    </row>
    <row r="20" spans="1:24">
      <c r="A20" s="42"/>
      <c r="B20" s="36"/>
      <c r="C20" s="36"/>
      <c r="D20" s="36"/>
      <c r="E20" s="36"/>
      <c r="F20" s="36"/>
      <c r="G20" s="36"/>
      <c r="H20" s="36"/>
      <c r="I20" s="36"/>
      <c r="J20" s="37"/>
      <c r="K20" s="37"/>
      <c r="L20" s="37"/>
      <c r="M20" s="37"/>
      <c r="N20" s="36"/>
      <c r="O20" s="36"/>
      <c r="P20" s="36"/>
      <c r="Q20" s="36"/>
      <c r="R20" s="36"/>
      <c r="S20" s="36"/>
      <c r="T20" s="36"/>
      <c r="U20" s="36"/>
      <c r="V20" s="36"/>
      <c r="W20" s="38"/>
      <c r="X20" s="36"/>
    </row>
    <row r="21" spans="1:24">
      <c r="A21" s="42"/>
      <c r="B21" s="36"/>
      <c r="C21" s="36"/>
      <c r="D21" s="36"/>
      <c r="E21" s="36"/>
      <c r="F21" s="36"/>
      <c r="G21" s="36"/>
      <c r="H21" s="36"/>
      <c r="I21" s="36"/>
      <c r="J21" s="37"/>
      <c r="K21" s="37"/>
      <c r="L21" s="37"/>
      <c r="M21" s="37"/>
      <c r="N21" s="36"/>
      <c r="O21" s="36"/>
      <c r="P21" s="36"/>
      <c r="Q21" s="36"/>
      <c r="R21" s="36"/>
      <c r="S21" s="36"/>
      <c r="T21" s="36"/>
      <c r="U21" s="36"/>
      <c r="V21" s="36"/>
      <c r="W21" s="38"/>
      <c r="X21" s="36"/>
    </row>
    <row r="22" spans="1:24">
      <c r="A22" s="42"/>
      <c r="B22" s="36"/>
      <c r="C22" s="36"/>
      <c r="D22" s="36"/>
      <c r="E22" s="36"/>
      <c r="F22" s="36"/>
      <c r="G22" s="36"/>
      <c r="H22" s="36"/>
      <c r="I22" s="36"/>
      <c r="J22" s="37"/>
      <c r="K22" s="37"/>
      <c r="L22" s="37"/>
      <c r="M22" s="37"/>
      <c r="N22" s="36"/>
      <c r="O22" s="36"/>
      <c r="P22" s="36"/>
      <c r="Q22" s="36"/>
      <c r="R22" s="36"/>
      <c r="S22" s="36"/>
      <c r="T22" s="36"/>
      <c r="U22" s="36"/>
      <c r="V22" s="36"/>
      <c r="W22" s="38"/>
      <c r="X22" s="36"/>
    </row>
    <row r="23" spans="1:24">
      <c r="A23" s="42"/>
      <c r="B23" s="36"/>
      <c r="C23" s="36"/>
      <c r="D23" s="36"/>
      <c r="E23" s="36"/>
      <c r="F23" s="36"/>
      <c r="G23" s="36"/>
      <c r="H23" s="36"/>
      <c r="I23" s="36"/>
      <c r="J23" s="37"/>
      <c r="K23" s="37"/>
      <c r="L23" s="37"/>
      <c r="M23" s="37"/>
      <c r="N23" s="36"/>
      <c r="O23" s="36"/>
      <c r="P23" s="36"/>
      <c r="Q23" s="36"/>
      <c r="R23" s="36"/>
      <c r="S23" s="36"/>
      <c r="T23" s="36"/>
      <c r="U23" s="36"/>
      <c r="V23" s="36"/>
      <c r="W23" s="38"/>
      <c r="X23" s="36"/>
    </row>
    <row r="24" spans="1:24">
      <c r="A24" s="42"/>
      <c r="B24" s="36"/>
      <c r="C24" s="36"/>
      <c r="D24" s="36"/>
      <c r="E24" s="36"/>
      <c r="F24" s="36"/>
      <c r="G24" s="36"/>
      <c r="H24" s="36"/>
      <c r="I24" s="36"/>
      <c r="J24" s="37"/>
      <c r="K24" s="37"/>
      <c r="L24" s="37"/>
      <c r="M24" s="37"/>
      <c r="N24" s="36"/>
      <c r="O24" s="36"/>
      <c r="P24" s="36"/>
      <c r="Q24" s="36"/>
      <c r="R24" s="36"/>
      <c r="S24" s="36"/>
      <c r="T24" s="36"/>
      <c r="U24" s="36"/>
      <c r="V24" s="36"/>
      <c r="W24" s="38"/>
      <c r="X24" s="36"/>
    </row>
    <row r="25" spans="1:24">
      <c r="A25" s="42"/>
      <c r="B25" s="36"/>
      <c r="C25" s="36"/>
      <c r="D25" s="36"/>
      <c r="E25" s="36"/>
      <c r="F25" s="36"/>
      <c r="G25" s="36"/>
      <c r="H25" s="36"/>
      <c r="I25" s="36"/>
      <c r="J25" s="37"/>
      <c r="K25" s="37"/>
      <c r="L25" s="37"/>
      <c r="M25" s="37"/>
      <c r="N25" s="36"/>
      <c r="O25" s="36"/>
      <c r="P25" s="36"/>
      <c r="Q25" s="36"/>
      <c r="R25" s="36"/>
      <c r="S25" s="36"/>
      <c r="T25" s="36"/>
      <c r="U25" s="36"/>
      <c r="V25" s="36"/>
      <c r="W25" s="38"/>
      <c r="X25" s="36"/>
    </row>
    <row r="26" spans="1:24">
      <c r="A26" s="42"/>
      <c r="B26" s="36"/>
      <c r="C26" s="36"/>
      <c r="D26" s="36"/>
      <c r="E26" s="36"/>
      <c r="F26" s="36"/>
      <c r="G26" s="36"/>
      <c r="H26" s="36"/>
      <c r="I26" s="36"/>
      <c r="J26" s="37"/>
      <c r="K26" s="37"/>
      <c r="L26" s="37"/>
      <c r="M26" s="37"/>
      <c r="N26" s="36"/>
      <c r="O26" s="36"/>
      <c r="P26" s="36"/>
      <c r="Q26" s="36"/>
      <c r="R26" s="36"/>
      <c r="S26" s="36"/>
      <c r="T26" s="36"/>
      <c r="U26" s="36"/>
      <c r="V26" s="36"/>
      <c r="W26" s="38"/>
      <c r="X26" s="36"/>
    </row>
    <row r="27" spans="1:24">
      <c r="A27" s="42"/>
      <c r="B27" s="36"/>
      <c r="C27" s="36"/>
      <c r="D27" s="36"/>
      <c r="E27" s="36"/>
      <c r="F27" s="36"/>
      <c r="G27" s="36"/>
      <c r="H27" s="36"/>
      <c r="I27" s="36"/>
      <c r="J27" s="37"/>
      <c r="K27" s="37"/>
      <c r="L27" s="37"/>
      <c r="M27" s="37"/>
      <c r="N27" s="36"/>
      <c r="O27" s="36"/>
      <c r="P27" s="36"/>
      <c r="Q27" s="36"/>
      <c r="R27" s="36"/>
      <c r="S27" s="36"/>
      <c r="T27" s="36"/>
      <c r="U27" s="36"/>
      <c r="V27" s="36"/>
      <c r="W27" s="38"/>
      <c r="X27" s="36"/>
    </row>
  </sheetData>
  <mergeCells count="5">
    <mergeCell ref="E2:F2"/>
    <mergeCell ref="G2:H2"/>
    <mergeCell ref="I2:J2"/>
    <mergeCell ref="K2:L2"/>
    <mergeCell ref="Q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FRUIT</vt:lpstr>
      <vt:lpstr>FRUIT (SUPPLIER INFO)</vt:lpstr>
      <vt:lpstr>VEG</vt:lpstr>
      <vt:lpstr>VEG (SUPPLIER INFO)</vt:lpstr>
      <vt:lpstr>FRESH SEAFOOD (RETAILER)</vt:lpstr>
      <vt:lpstr>SEAFOOD (IMPORTER)</vt:lpstr>
      <vt:lpstr>SEAFOOD (SUPPLIER INFO)</vt:lpstr>
      <vt:lpstr>VEG!Yazdırma_Alanı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ruiwen_lin</dc:creator>
  <cp:lastModifiedBy>Buket İnal</cp:lastModifiedBy>
  <dcterms:created xsi:type="dcterms:W3CDTF">2020-03-29T11:06:50Z</dcterms:created>
  <dcterms:modified xsi:type="dcterms:W3CDTF">2020-04-01T13:23:32Z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Sangeetha_MADASAMY@mti.gov.sg</vt:lpwstr>
  </property>
  <property fmtid="{D5CDD505-2E9C-101B-9397-08002B2CF9AE}" pid="5" name="MSIP_Label_3f9331f7-95a2-472a-92bc-d73219eb516b_SetDate">
    <vt:lpwstr>2020-03-30T08:54:11.4357945Z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6d7aa3ca-e41b-4095-947d-4fdcdc422b24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Sangeetha_MADASAMY@mti.gov.sg</vt:lpwstr>
  </property>
  <property fmtid="{D5CDD505-2E9C-101B-9397-08002B2CF9AE}" pid="13" name="MSIP_Label_4f288355-fb4c-44cd-b9ca-40cfc2aee5f8_SetDate">
    <vt:lpwstr>2020-03-30T08:54:11.4357945Z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6d7aa3ca-e41b-4095-947d-4fdcdc422b24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