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5\5_MAYIS\"/>
    </mc:Choice>
  </mc:AlternateContent>
  <xr:revisionPtr revIDLastSave="0" documentId="13_ncr:1_{23E06738-4E42-49F2-AEB7-3C96B4B850FA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H41" i="1" s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G22" i="1" l="1"/>
  <c r="L41" i="1"/>
  <c r="L29" i="1"/>
  <c r="K22" i="1"/>
  <c r="J22" i="1"/>
  <c r="L23" i="1"/>
  <c r="H23" i="1"/>
  <c r="H20" i="1"/>
  <c r="L18" i="1"/>
  <c r="F8" i="1"/>
  <c r="D9" i="1"/>
  <c r="L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K43" i="1" l="1"/>
  <c r="M23" i="1" s="1"/>
  <c r="L22" i="1"/>
  <c r="J43" i="1"/>
  <c r="L8" i="1"/>
  <c r="D8" i="1"/>
  <c r="G43" i="1"/>
  <c r="H8" i="1"/>
  <c r="F43" i="1"/>
  <c r="F44" i="1" s="1"/>
  <c r="H22" i="1"/>
  <c r="D22" i="1"/>
  <c r="B43" i="1"/>
  <c r="B44" i="1" s="1"/>
  <c r="D44" i="1" s="1"/>
  <c r="C43" i="1"/>
  <c r="C44" i="1" s="1"/>
  <c r="E44" i="1" s="1"/>
  <c r="I8" i="1" l="1"/>
  <c r="G44" i="1"/>
  <c r="M27" i="1"/>
  <c r="K44" i="1"/>
  <c r="J44" i="1"/>
  <c r="M34" i="1"/>
  <c r="M30" i="1"/>
  <c r="M19" i="1"/>
  <c r="M25" i="1"/>
  <c r="M12" i="1"/>
  <c r="M41" i="1"/>
  <c r="M42" i="1"/>
  <c r="M18" i="1"/>
  <c r="M16" i="1"/>
  <c r="M9" i="1"/>
  <c r="M8" i="1"/>
  <c r="M35" i="1"/>
  <c r="M39" i="1"/>
  <c r="M43" i="1"/>
  <c r="M26" i="1"/>
  <c r="M22" i="1"/>
  <c r="M21" i="1"/>
  <c r="M11" i="1"/>
  <c r="M10" i="1"/>
  <c r="M36" i="1"/>
  <c r="M13" i="1"/>
  <c r="L43" i="1"/>
  <c r="M24" i="1"/>
  <c r="M40" i="1"/>
  <c r="M17" i="1"/>
  <c r="M15" i="1"/>
  <c r="M32" i="1"/>
  <c r="M33" i="1"/>
  <c r="M14" i="1"/>
  <c r="M37" i="1"/>
  <c r="M29" i="1"/>
  <c r="M31" i="1"/>
  <c r="M20" i="1"/>
  <c r="M28" i="1"/>
  <c r="M38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L44" i="1" l="1"/>
  <c r="M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<sst xmlns="http://schemas.openxmlformats.org/spreadsheetml/2006/main" count="52" uniqueCount="48">
  <si>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</si>
  <si>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</si>
  <si>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</si>
  <si>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</si>
  <si>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</si>
  <si>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</si>
  <si>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</si>
  <si>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</si>
  <si>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</si>
  <si>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</si>
  <si>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</si>
  <si>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</si>
  <si>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</si>
  <si>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</si>
  <si>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MAYıS İHRACAT RAKAMLARI</t>
  </si>
  <si>
    <t xml:space="preserve">SEKTÖREL BAZDA İHRACAT RAKAMLARI -1.000 $ </t>
  </si>
  <si>
    <t>1 - 31 MAYıS</t>
  </si>
  <si>
    <t>1 OCAK  -  31 MAYıS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</si>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</sst>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22" sqref="F2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3145725.03339</v>
      </c>
      <c r="C8" s="7">
        <f>C9+C18+C20</f>
        <v>3115471.0442600003</v>
      </c>
      <c r="D8" s="9">
        <f t="shared" ref="D8:D45" si="0">(C8-B8)/B8*100</f>
        <v>-0.96174932039105632</v>
      </c>
      <c r="E8" s="9">
        <f t="shared" ref="E8:E43" si="1">C8/C$43*100</f>
        <v>14.45592611634895</v>
      </c>
      <c r="F8" s="7">
        <f>F9+F18+F20</f>
        <v>14996906.361850001</v>
      </c>
      <c r="G8" s="7">
        <f>G9+G18+G20</f>
        <v>14991094.695570001</v>
      </c>
      <c r="H8" s="9">
        <f t="shared" ref="H8:H45" si="2">(G8-F8)/F8*100</f>
        <v>-3.8752434267267231E-2</v>
      </c>
      <c r="I8" s="9">
        <f t="shared" ref="I8:I43" si="3">G8/G$43*100</f>
        <v>15.58368244914724</v>
      </c>
      <c r="J8" s="7">
        <f>J9+J18+J20</f>
        <v>36053295.593220003</v>
      </c>
      <c r="K8" s="7">
        <f>K9+K18+K20</f>
        <v>36188545.517279997</v>
      </c>
      <c r="L8" s="9">
        <f t="shared" ref="L8:L45" si="4">(K8-J8)/J8*100</f>
        <v>0.37513886548953634</v>
      </c>
      <c r="M8" s="9">
        <f t="shared" ref="M8:M43" si="5">K8/K$43*100</f>
        <v>15.758673623615103</v>
      </c>
    </row>
    <row r="9" spans="1:13" ht="15.75" x14ac:dyDescent="0.25">
      <c r="A9" s="8" t="s">
        <v>2</v>
      </c>
      <c r="B9" s="7">
        <f>B10+B11+B12+B13+B14+B15+B16+B17</f>
        <v>2091658.5759699999</v>
      </c>
      <c r="C9" s="7">
        <f>C10+C11+C12+C13+C14+C15+C16+C17</f>
        <v>2056607.0131300001</v>
      </c>
      <c r="D9" s="9">
        <f t="shared" si="0"/>
        <v>-1.6757784106206122</v>
      </c>
      <c r="E9" s="9">
        <f t="shared" si="1"/>
        <v>9.5427492696321981</v>
      </c>
      <c r="F9" s="7">
        <f>F10+F11+F12+F13+F14+F15+F16+F17</f>
        <v>10159873.923190001</v>
      </c>
      <c r="G9" s="7">
        <f>G10+G11+G12+G13+G14+G15+G16+G17</f>
        <v>10271352.607720001</v>
      </c>
      <c r="H9" s="9">
        <f t="shared" si="2"/>
        <v>1.0972447628070285</v>
      </c>
      <c r="I9" s="9">
        <f t="shared" si="3"/>
        <v>10.677372174110117</v>
      </c>
      <c r="J9" s="7">
        <f>J10+J11+J12+J13+J14+J15+J16+J17</f>
        <v>24470181.691580001</v>
      </c>
      <c r="K9" s="7">
        <f>K10+K11+K12+K13+K14+K15+K16+K17</f>
        <v>24550862.742959999</v>
      </c>
      <c r="L9" s="9">
        <f t="shared" si="4"/>
        <v>0.32971169726851274</v>
      </c>
      <c r="M9" s="9">
        <f t="shared" si="5"/>
        <v>10.690925197856856</v>
      </c>
    </row>
    <row r="10" spans="1:13" ht="14.25" x14ac:dyDescent="0.2">
      <c r="A10" s="10" t="s">
        <v>20</v>
      </c>
      <c r="B10" s="11">
        <v>1059528.9378800001</v>
      </c>
      <c r="C10" s="11">
        <v>1060337.5580800001</v>
      </c>
      <c r="D10" s="12">
        <f t="shared" si="0"/>
        <v>7.6318840485656222E-2</v>
      </c>
      <c r="E10" s="12">
        <f t="shared" si="1"/>
        <v>4.9200140782034305</v>
      </c>
      <c r="F10" s="11">
        <v>5018755.6583900005</v>
      </c>
      <c r="G10" s="11">
        <v>5229977.7885199999</v>
      </c>
      <c r="H10" s="12">
        <f t="shared" si="2"/>
        <v>4.2086553820745047</v>
      </c>
      <c r="I10" s="12">
        <f t="shared" si="3"/>
        <v>5.4367152451163996</v>
      </c>
      <c r="J10" s="11">
        <v>12630016.770609999</v>
      </c>
      <c r="K10" s="11">
        <v>12108216.55875</v>
      </c>
      <c r="L10" s="12">
        <f t="shared" si="4"/>
        <v>-4.1314292873642602</v>
      </c>
      <c r="M10" s="12">
        <f t="shared" si="5"/>
        <v>5.2726471922526397</v>
      </c>
    </row>
    <row r="11" spans="1:13" ht="14.25" x14ac:dyDescent="0.2">
      <c r="A11" s="10" t="s">
        <v>21</v>
      </c>
      <c r="B11" s="11">
        <v>283633.45166999998</v>
      </c>
      <c r="C11" s="11">
        <v>283558.75079000002</v>
      </c>
      <c r="D11" s="12">
        <f t="shared" si="0"/>
        <v>-2.6337119109234267E-2</v>
      </c>
      <c r="E11" s="12">
        <f t="shared" si="1"/>
        <v>1.3157253888193594</v>
      </c>
      <c r="F11" s="11">
        <v>1456896.2412399999</v>
      </c>
      <c r="G11" s="11">
        <v>1490320.2607799999</v>
      </c>
      <c r="H11" s="12">
        <f t="shared" si="2"/>
        <v>2.2941935461067571</v>
      </c>
      <c r="I11" s="12">
        <f t="shared" si="3"/>
        <v>1.549231604706554</v>
      </c>
      <c r="J11" s="11">
        <v>3521880.0812300001</v>
      </c>
      <c r="K11" s="11">
        <v>3434192.63369</v>
      </c>
      <c r="L11" s="12">
        <f t="shared" si="4"/>
        <v>-2.4897908366424462</v>
      </c>
      <c r="M11" s="12">
        <f t="shared" si="5"/>
        <v>1.4954544345835188</v>
      </c>
    </row>
    <row r="12" spans="1:13" ht="14.25" x14ac:dyDescent="0.2">
      <c r="A12" s="10" t="s">
        <v>22</v>
      </c>
      <c r="B12" s="11">
        <v>216838.20627</v>
      </c>
      <c r="C12" s="11">
        <v>221128.61145</v>
      </c>
      <c r="D12" s="12">
        <f t="shared" si="0"/>
        <v>1.978620490273622</v>
      </c>
      <c r="E12" s="12">
        <f t="shared" si="1"/>
        <v>1.0260467274191305</v>
      </c>
      <c r="F12" s="11">
        <v>1122076.9134</v>
      </c>
      <c r="G12" s="11">
        <v>1053276.1114399999</v>
      </c>
      <c r="H12" s="12">
        <f t="shared" si="2"/>
        <v>-6.1315584643415475</v>
      </c>
      <c r="I12" s="12">
        <f t="shared" si="3"/>
        <v>1.0949113980851601</v>
      </c>
      <c r="J12" s="11">
        <v>2622100.78932</v>
      </c>
      <c r="K12" s="11">
        <v>2656752.8704400002</v>
      </c>
      <c r="L12" s="12">
        <f t="shared" si="4"/>
        <v>1.3215388691823202</v>
      </c>
      <c r="M12" s="12">
        <f t="shared" si="5"/>
        <v>1.1569103091992228</v>
      </c>
    </row>
    <row r="13" spans="1:13" ht="14.25" x14ac:dyDescent="0.2">
      <c r="A13" s="10" t="s">
        <v>23</v>
      </c>
      <c r="B13" s="11">
        <v>135538.68789</v>
      </c>
      <c r="C13" s="11">
        <v>142079.51035999999</v>
      </c>
      <c r="D13" s="12">
        <f t="shared" si="0"/>
        <v>4.8257973954332227</v>
      </c>
      <c r="E13" s="12">
        <f t="shared" si="1"/>
        <v>0.65925533417982507</v>
      </c>
      <c r="F13" s="11">
        <v>737763.52092000004</v>
      </c>
      <c r="G13" s="11">
        <v>748290.73690999998</v>
      </c>
      <c r="H13" s="12">
        <f t="shared" si="2"/>
        <v>1.4269092590634425</v>
      </c>
      <c r="I13" s="12">
        <f t="shared" si="3"/>
        <v>0.77787015961481354</v>
      </c>
      <c r="J13" s="11">
        <v>1733675.79908</v>
      </c>
      <c r="K13" s="11">
        <v>1860717.1778500001</v>
      </c>
      <c r="L13" s="12">
        <f t="shared" si="4"/>
        <v>7.327862501017572</v>
      </c>
      <c r="M13" s="12">
        <f t="shared" si="5"/>
        <v>0.81026839549522345</v>
      </c>
    </row>
    <row r="14" spans="1:13" ht="14.25" x14ac:dyDescent="0.2">
      <c r="A14" s="10" t="s">
        <v>24</v>
      </c>
      <c r="B14" s="11">
        <v>234691.50318999999</v>
      </c>
      <c r="C14" s="11">
        <v>189439.18038999999</v>
      </c>
      <c r="D14" s="12">
        <f t="shared" si="0"/>
        <v>-19.2816195665017</v>
      </c>
      <c r="E14" s="12">
        <f t="shared" si="1"/>
        <v>0.87900633848131471</v>
      </c>
      <c r="F14" s="11">
        <v>1014615.55492</v>
      </c>
      <c r="G14" s="11">
        <v>1042161.06051</v>
      </c>
      <c r="H14" s="12">
        <f t="shared" si="2"/>
        <v>2.7148712097334102</v>
      </c>
      <c r="I14" s="12">
        <f t="shared" si="3"/>
        <v>1.083356976769257</v>
      </c>
      <c r="J14" s="11">
        <v>2156387.8209199999</v>
      </c>
      <c r="K14" s="11">
        <v>2660918.5070000002</v>
      </c>
      <c r="L14" s="12">
        <f t="shared" si="4"/>
        <v>23.397029105123945</v>
      </c>
      <c r="M14" s="12">
        <f t="shared" si="5"/>
        <v>1.1587242783998442</v>
      </c>
    </row>
    <row r="15" spans="1:13" ht="14.25" x14ac:dyDescent="0.2">
      <c r="A15" s="10" t="s">
        <v>25</v>
      </c>
      <c r="B15" s="11">
        <v>69796.724189999994</v>
      </c>
      <c r="C15" s="11">
        <v>46526.242359999997</v>
      </c>
      <c r="D15" s="12">
        <f t="shared" si="0"/>
        <v>-33.340363892513501</v>
      </c>
      <c r="E15" s="12">
        <f t="shared" si="1"/>
        <v>0.21588386233493584</v>
      </c>
      <c r="F15" s="11">
        <v>363442.86625999998</v>
      </c>
      <c r="G15" s="11">
        <v>228631.35011999999</v>
      </c>
      <c r="H15" s="12">
        <f t="shared" si="2"/>
        <v>-37.092904732805636</v>
      </c>
      <c r="I15" s="12">
        <f t="shared" si="3"/>
        <v>0.23766899152753368</v>
      </c>
      <c r="J15" s="11">
        <v>754321.14304999996</v>
      </c>
      <c r="K15" s="11">
        <v>678336.41871999996</v>
      </c>
      <c r="L15" s="12">
        <f t="shared" si="4"/>
        <v>-10.07325925172475</v>
      </c>
      <c r="M15" s="12">
        <f t="shared" si="5"/>
        <v>0.29538855670549347</v>
      </c>
    </row>
    <row r="16" spans="1:13" ht="14.25" x14ac:dyDescent="0.2">
      <c r="A16" s="10" t="s">
        <v>26</v>
      </c>
      <c r="B16" s="11">
        <v>76952.423450000002</v>
      </c>
      <c r="C16" s="11">
        <v>99877.326749999993</v>
      </c>
      <c r="D16" s="12">
        <f t="shared" si="0"/>
        <v>29.791008875627544</v>
      </c>
      <c r="E16" s="12">
        <f t="shared" si="1"/>
        <v>0.46343529940891637</v>
      </c>
      <c r="F16" s="11">
        <v>368302.21483999997</v>
      </c>
      <c r="G16" s="11">
        <v>393854.14143999998</v>
      </c>
      <c r="H16" s="12">
        <f t="shared" si="2"/>
        <v>6.9377607764591982</v>
      </c>
      <c r="I16" s="12">
        <f t="shared" si="3"/>
        <v>0.40942292715262657</v>
      </c>
      <c r="J16" s="11">
        <v>915221.97886000003</v>
      </c>
      <c r="K16" s="11">
        <v>1004241.77546</v>
      </c>
      <c r="L16" s="12">
        <f t="shared" si="4"/>
        <v>9.7265798523417235</v>
      </c>
      <c r="M16" s="12">
        <f t="shared" si="5"/>
        <v>0.43730738974069105</v>
      </c>
    </row>
    <row r="17" spans="1:13" ht="14.25" x14ac:dyDescent="0.2">
      <c r="A17" s="10" t="s">
        <v>27</v>
      </c>
      <c r="B17" s="11">
        <v>14678.64143</v>
      </c>
      <c r="C17" s="11">
        <v>13659.83295</v>
      </c>
      <c r="D17" s="12">
        <f t="shared" si="0"/>
        <v>-6.9407545981590184</v>
      </c>
      <c r="E17" s="12">
        <f t="shared" si="1"/>
        <v>6.3382240785284455E-2</v>
      </c>
      <c r="F17" s="11">
        <v>78020.953219999996</v>
      </c>
      <c r="G17" s="11">
        <v>84841.157999999996</v>
      </c>
      <c r="H17" s="12">
        <f t="shared" si="2"/>
        <v>8.741504042854606</v>
      </c>
      <c r="I17" s="12">
        <f t="shared" si="3"/>
        <v>8.8194871137771622E-2</v>
      </c>
      <c r="J17" s="11">
        <v>136577.30851</v>
      </c>
      <c r="K17" s="11">
        <v>147486.80105000001</v>
      </c>
      <c r="L17" s="12">
        <f t="shared" si="4"/>
        <v>7.9877782473662009</v>
      </c>
      <c r="M17" s="12">
        <f t="shared" si="5"/>
        <v>6.4224641480222014E-2</v>
      </c>
    </row>
    <row r="18" spans="1:13" ht="15.75" x14ac:dyDescent="0.25">
      <c r="A18" s="8" t="s">
        <v>3</v>
      </c>
      <c r="B18" s="7">
        <f>B19</f>
        <v>317479.84360000002</v>
      </c>
      <c r="C18" s="7">
        <f>C19</f>
        <v>335596.92207999999</v>
      </c>
      <c r="D18" s="9">
        <f t="shared" si="0"/>
        <v>5.7065287277973091</v>
      </c>
      <c r="E18" s="9">
        <f t="shared" si="1"/>
        <v>1.557184849912451</v>
      </c>
      <c r="F18" s="7">
        <f>F19</f>
        <v>1588691.43946</v>
      </c>
      <c r="G18" s="7">
        <f>G19</f>
        <v>1488654.9945</v>
      </c>
      <c r="H18" s="9">
        <f t="shared" si="2"/>
        <v>-6.2967825265051225</v>
      </c>
      <c r="I18" s="9">
        <f t="shared" si="3"/>
        <v>1.5475005115857521</v>
      </c>
      <c r="J18" s="7">
        <f>J19</f>
        <v>3669771.9079</v>
      </c>
      <c r="K18" s="7">
        <f>K19</f>
        <v>3762875.0679199998</v>
      </c>
      <c r="L18" s="9">
        <f t="shared" si="4"/>
        <v>2.5370285226603477</v>
      </c>
      <c r="M18" s="9">
        <f t="shared" si="5"/>
        <v>1.638582574518644</v>
      </c>
    </row>
    <row r="19" spans="1:13" ht="14.25" x14ac:dyDescent="0.2">
      <c r="A19" s="10" t="s">
        <v>28</v>
      </c>
      <c r="B19" s="11">
        <v>317479.84360000002</v>
      </c>
      <c r="C19" s="11">
        <v>335596.92207999999</v>
      </c>
      <c r="D19" s="12">
        <f t="shared" si="0"/>
        <v>5.7065287277973091</v>
      </c>
      <c r="E19" s="12">
        <f t="shared" si="1"/>
        <v>1.557184849912451</v>
      </c>
      <c r="F19" s="11">
        <v>1588691.43946</v>
      </c>
      <c r="G19" s="11">
        <v>1488654.9945</v>
      </c>
      <c r="H19" s="12">
        <f t="shared" si="2"/>
        <v>-6.2967825265051225</v>
      </c>
      <c r="I19" s="12">
        <f t="shared" si="3"/>
        <v>1.5475005115857521</v>
      </c>
      <c r="J19" s="11">
        <v>3669771.9079</v>
      </c>
      <c r="K19" s="11">
        <v>3762875.0679199998</v>
      </c>
      <c r="L19" s="12">
        <f t="shared" si="4"/>
        <v>2.5370285226603477</v>
      </c>
      <c r="M19" s="12">
        <f t="shared" si="5"/>
        <v>1.638582574518644</v>
      </c>
    </row>
    <row r="20" spans="1:13" ht="15.75" x14ac:dyDescent="0.25">
      <c r="A20" s="8" t="s">
        <v>11</v>
      </c>
      <c r="B20" s="7">
        <f>B21</f>
        <v>736586.61381999997</v>
      </c>
      <c r="C20" s="7">
        <f>C21</f>
        <v>723267.10904999997</v>
      </c>
      <c r="D20" s="9">
        <f t="shared" si="0"/>
        <v>-1.80827407396449</v>
      </c>
      <c r="E20" s="9">
        <f t="shared" si="1"/>
        <v>3.3559919968043008</v>
      </c>
      <c r="F20" s="7">
        <f>F21</f>
        <v>3248340.9992</v>
      </c>
      <c r="G20" s="7">
        <f>G21</f>
        <v>3231087.0933500002</v>
      </c>
      <c r="H20" s="9">
        <f t="shared" si="2"/>
        <v>-0.53116054793043688</v>
      </c>
      <c r="I20" s="9">
        <f t="shared" si="3"/>
        <v>3.3588097634513705</v>
      </c>
      <c r="J20" s="7">
        <f>J21</f>
        <v>7913341.9937399998</v>
      </c>
      <c r="K20" s="7">
        <f>K21</f>
        <v>7874807.7063999996</v>
      </c>
      <c r="L20" s="9">
        <f t="shared" si="4"/>
        <v>-0.48695339302261365</v>
      </c>
      <c r="M20" s="9">
        <f t="shared" si="5"/>
        <v>3.4291658512396039</v>
      </c>
    </row>
    <row r="21" spans="1:13" ht="14.25" x14ac:dyDescent="0.2">
      <c r="A21" s="10" t="s">
        <v>29</v>
      </c>
      <c r="B21" s="11">
        <v>736586.61381999997</v>
      </c>
      <c r="C21" s="11">
        <v>723267.10904999997</v>
      </c>
      <c r="D21" s="12">
        <f t="shared" si="0"/>
        <v>-1.80827407396449</v>
      </c>
      <c r="E21" s="12">
        <f t="shared" si="1"/>
        <v>3.3559919968043008</v>
      </c>
      <c r="F21" s="11">
        <v>3248340.9992</v>
      </c>
      <c r="G21" s="11">
        <v>3231087.0933500002</v>
      </c>
      <c r="H21" s="12">
        <f t="shared" si="2"/>
        <v>-0.53116054793043688</v>
      </c>
      <c r="I21" s="12">
        <f t="shared" si="3"/>
        <v>3.3588097634513705</v>
      </c>
      <c r="J21" s="11">
        <v>7913341.9937399998</v>
      </c>
      <c r="K21" s="11">
        <v>7874807.7063999996</v>
      </c>
      <c r="L21" s="12">
        <f t="shared" si="4"/>
        <v>-0.48695339302261365</v>
      </c>
      <c r="M21" s="12">
        <f t="shared" si="5"/>
        <v>3.4291658512396039</v>
      </c>
    </row>
    <row r="22" spans="1:13" ht="16.5" x14ac:dyDescent="0.25">
      <c r="A22" s="17" t="s">
        <v>4</v>
      </c>
      <c r="B22" s="7">
        <f>B23+B27+B29</f>
        <v>17151898.234549999</v>
      </c>
      <c r="C22" s="7">
        <f>C23+C27+C29</f>
        <v>17902890.31061</v>
      </c>
      <c r="D22" s="9">
        <f t="shared" si="0"/>
        <v>4.3784779141660062</v>
      </c>
      <c r="E22" s="9">
        <f t="shared" si="1"/>
        <v>83.070218250335117</v>
      </c>
      <c r="F22" s="7">
        <f>F23+F27+F29</f>
        <v>75101663.995989993</v>
      </c>
      <c r="G22" s="7">
        <f>G23+G27+G29</f>
        <v>78829982.023699999</v>
      </c>
      <c r="H22" s="9">
        <f t="shared" si="2"/>
        <v>4.9643614126966309</v>
      </c>
      <c r="I22" s="9">
        <f t="shared" si="3"/>
        <v>81.946077473071199</v>
      </c>
      <c r="J22" s="7">
        <f>J23+J27+J29</f>
        <v>182380780.85579002</v>
      </c>
      <c r="K22" s="7">
        <f>K23+K27+K29</f>
        <v>187477076.32803997</v>
      </c>
      <c r="L22" s="9">
        <f t="shared" si="4"/>
        <v>2.7943160723056875</v>
      </c>
      <c r="M22" s="9">
        <f t="shared" si="5"/>
        <v>81.638817353199244</v>
      </c>
    </row>
    <row r="23" spans="1:13" ht="15.75" x14ac:dyDescent="0.25">
      <c r="A23" s="8" t="s">
        <v>5</v>
      </c>
      <c r="B23" s="7">
        <f>B24+B25+B26</f>
        <v>1259094.6758099999</v>
      </c>
      <c r="C23" s="7">
        <f>C24+C25+C26</f>
        <v>1213291.1346</v>
      </c>
      <c r="D23" s="9">
        <f>(C23-B23)/B23*100</f>
        <v>-3.637815494735027</v>
      </c>
      <c r="E23" s="9">
        <f t="shared" si="1"/>
        <v>5.6297255696577286</v>
      </c>
      <c r="F23" s="7">
        <f>F24+F25+F26</f>
        <v>5818137.7583799995</v>
      </c>
      <c r="G23" s="7">
        <f>G24+G25+G26</f>
        <v>5799090.1323899999</v>
      </c>
      <c r="H23" s="9">
        <f t="shared" si="2"/>
        <v>-0.32738355090621363</v>
      </c>
      <c r="I23" s="9">
        <f t="shared" si="3"/>
        <v>6.0283242119639509</v>
      </c>
      <c r="J23" s="7">
        <f>J24+J25+J26</f>
        <v>14030186.802280001</v>
      </c>
      <c r="K23" s="7">
        <f>K24+K25+K26</f>
        <v>13865831.866559999</v>
      </c>
      <c r="L23" s="9">
        <f t="shared" si="4"/>
        <v>-1.1714379718258168</v>
      </c>
      <c r="M23" s="9">
        <f t="shared" si="5"/>
        <v>6.0380188200905689</v>
      </c>
    </row>
    <row r="24" spans="1:13" ht="14.25" x14ac:dyDescent="0.2">
      <c r="A24" s="10" t="s">
        <v>30</v>
      </c>
      <c r="B24" s="11">
        <v>863016.23002000002</v>
      </c>
      <c r="C24" s="11">
        <v>854319.12826999999</v>
      </c>
      <c r="D24" s="12">
        <f t="shared" si="0"/>
        <v>-1.0077564531779988</v>
      </c>
      <c r="E24" s="12">
        <f t="shared" si="1"/>
        <v>3.9640792748847966</v>
      </c>
      <c r="F24" s="11">
        <v>3971571.9578499999</v>
      </c>
      <c r="G24" s="11">
        <v>4047015.6263299999</v>
      </c>
      <c r="H24" s="12">
        <f t="shared" si="2"/>
        <v>1.8995921333083747</v>
      </c>
      <c r="I24" s="12">
        <f t="shared" si="3"/>
        <v>4.2069913951047493</v>
      </c>
      <c r="J24" s="11">
        <v>9489445.5687300004</v>
      </c>
      <c r="K24" s="11">
        <v>9567134.0311299991</v>
      </c>
      <c r="L24" s="12">
        <f t="shared" si="4"/>
        <v>0.81868283913235984</v>
      </c>
      <c r="M24" s="12">
        <f t="shared" si="5"/>
        <v>4.1661067211990721</v>
      </c>
    </row>
    <row r="25" spans="1:13" ht="14.25" x14ac:dyDescent="0.2">
      <c r="A25" s="10" t="s">
        <v>31</v>
      </c>
      <c r="B25" s="11">
        <v>135760.5104</v>
      </c>
      <c r="C25" s="11">
        <v>124838.62677</v>
      </c>
      <c r="D25" s="12">
        <f t="shared" si="0"/>
        <v>-8.0449635890585132</v>
      </c>
      <c r="E25" s="12">
        <f t="shared" si="1"/>
        <v>0.57925685696181206</v>
      </c>
      <c r="F25" s="11">
        <v>649997.07657999999</v>
      </c>
      <c r="G25" s="11">
        <v>627319.43573999999</v>
      </c>
      <c r="H25" s="12">
        <f t="shared" si="2"/>
        <v>-3.4888835130336004</v>
      </c>
      <c r="I25" s="12">
        <f t="shared" si="3"/>
        <v>0.65211694537819609</v>
      </c>
      <c r="J25" s="11">
        <v>1644883.4246100001</v>
      </c>
      <c r="K25" s="11">
        <v>1503491.29174</v>
      </c>
      <c r="L25" s="12">
        <f t="shared" si="4"/>
        <v>-8.5958755954710888</v>
      </c>
      <c r="M25" s="12">
        <f t="shared" si="5"/>
        <v>0.65471071643829226</v>
      </c>
    </row>
    <row r="26" spans="1:13" ht="14.25" x14ac:dyDescent="0.2">
      <c r="A26" s="10" t="s">
        <v>32</v>
      </c>
      <c r="B26" s="11">
        <v>260317.93539</v>
      </c>
      <c r="C26" s="11">
        <v>234133.37956</v>
      </c>
      <c r="D26" s="12">
        <f t="shared" si="0"/>
        <v>-10.058682968106341</v>
      </c>
      <c r="E26" s="12">
        <f t="shared" si="1"/>
        <v>1.0863894378111203</v>
      </c>
      <c r="F26" s="11">
        <v>1196568.72395</v>
      </c>
      <c r="G26" s="11">
        <v>1124755.0703199999</v>
      </c>
      <c r="H26" s="12">
        <f t="shared" si="2"/>
        <v>-6.0016321831424442</v>
      </c>
      <c r="I26" s="12">
        <f t="shared" si="3"/>
        <v>1.169215871481005</v>
      </c>
      <c r="J26" s="11">
        <v>2895857.8089399999</v>
      </c>
      <c r="K26" s="11">
        <v>2795206.5436900002</v>
      </c>
      <c r="L26" s="12">
        <f t="shared" si="4"/>
        <v>-3.475697768698184</v>
      </c>
      <c r="M26" s="12">
        <f t="shared" si="5"/>
        <v>1.2172013824532049</v>
      </c>
    </row>
    <row r="27" spans="1:13" ht="15.75" x14ac:dyDescent="0.25">
      <c r="A27" s="8" t="s">
        <v>6</v>
      </c>
      <c r="B27" s="7">
        <f>B28</f>
        <v>3020427.4010800002</v>
      </c>
      <c r="C27" s="7">
        <f>C28</f>
        <v>2767723.0070199999</v>
      </c>
      <c r="D27" s="9">
        <f t="shared" si="0"/>
        <v>-8.3665111093099593</v>
      </c>
      <c r="E27" s="9">
        <f t="shared" si="1"/>
        <v>12.842359544222182</v>
      </c>
      <c r="F27" s="7">
        <f>F28</f>
        <v>13576656.717390001</v>
      </c>
      <c r="G27" s="7">
        <f>G28</f>
        <v>13147226.62225</v>
      </c>
      <c r="H27" s="9">
        <f t="shared" si="2"/>
        <v>-3.1630032641979855</v>
      </c>
      <c r="I27" s="9">
        <f t="shared" si="3"/>
        <v>13.66692752789182</v>
      </c>
      <c r="J27" s="7">
        <f>J28</f>
        <v>31800563.677590001</v>
      </c>
      <c r="K27" s="7">
        <f>K28</f>
        <v>30328576.4767</v>
      </c>
      <c r="L27" s="9">
        <f t="shared" si="4"/>
        <v>-4.6288085199172642</v>
      </c>
      <c r="M27" s="9">
        <f t="shared" si="5"/>
        <v>13.206889951875814</v>
      </c>
    </row>
    <row r="28" spans="1:13" ht="14.25" x14ac:dyDescent="0.2">
      <c r="A28" s="10" t="s">
        <v>33</v>
      </c>
      <c r="B28" s="11">
        <v>3020427.4010800002</v>
      </c>
      <c r="C28" s="11">
        <v>2767723.0070199999</v>
      </c>
      <c r="D28" s="12">
        <f t="shared" si="0"/>
        <v>-8.3665111093099593</v>
      </c>
      <c r="E28" s="12">
        <f t="shared" si="1"/>
        <v>12.842359544222182</v>
      </c>
      <c r="F28" s="11">
        <v>13576656.717390001</v>
      </c>
      <c r="G28" s="11">
        <v>13147226.62225</v>
      </c>
      <c r="H28" s="12">
        <f t="shared" si="2"/>
        <v>-3.1630032641979855</v>
      </c>
      <c r="I28" s="12">
        <f t="shared" si="3"/>
        <v>13.66692752789182</v>
      </c>
      <c r="J28" s="11">
        <v>31800563.677590001</v>
      </c>
      <c r="K28" s="11">
        <v>30328576.4767</v>
      </c>
      <c r="L28" s="12">
        <f t="shared" si="4"/>
        <v>-4.6288085199172642</v>
      </c>
      <c r="M28" s="12">
        <f t="shared" si="5"/>
        <v>13.206889951875814</v>
      </c>
    </row>
    <row r="29" spans="1:13" ht="15.75" x14ac:dyDescent="0.25">
      <c r="A29" s="8" t="s">
        <v>7</v>
      </c>
      <c r="B29" s="7">
        <f>B30+B31+B32+B33+B34+B35+B36+B37+B38+B39+B40</f>
        <v>12872376.15766</v>
      </c>
      <c r="C29" s="7">
        <f>C30+C31+C32+C33+C34+C35+C36+C37+C38+C39+C40</f>
        <v>13921876.168989999</v>
      </c>
      <c r="D29" s="9">
        <f t="shared" si="0"/>
        <v>8.1531179517735772</v>
      </c>
      <c r="E29" s="9">
        <f t="shared" si="1"/>
        <v>64.598133136455189</v>
      </c>
      <c r="F29" s="7">
        <f>F30+F31+F32+F33+F34+F35+F36+F37+F38+F39+F40</f>
        <v>55706869.520219997</v>
      </c>
      <c r="G29" s="7">
        <f>G30+G31+G32+G33+G34+G35+G36+G37+G38+G39+G40</f>
        <v>59883665.269060001</v>
      </c>
      <c r="H29" s="9">
        <f t="shared" si="2"/>
        <v>7.4978109249595279</v>
      </c>
      <c r="I29" s="9">
        <f t="shared" si="3"/>
        <v>62.250825733215429</v>
      </c>
      <c r="J29" s="7">
        <f>J30+J31+J32+J33+J34+J35+J36+J37+J38+J39+J40</f>
        <v>136550030.37592</v>
      </c>
      <c r="K29" s="7">
        <f>K30+K31+K32+K33+K34+K35+K36+K37+K38+K39+K40</f>
        <v>143282667.98477998</v>
      </c>
      <c r="L29" s="9">
        <f t="shared" si="4"/>
        <v>4.9305280931283164</v>
      </c>
      <c r="M29" s="9">
        <f t="shared" si="5"/>
        <v>62.393908581232857</v>
      </c>
    </row>
    <row r="30" spans="1:13" ht="14.25" x14ac:dyDescent="0.2">
      <c r="A30" s="10" t="s">
        <v>34</v>
      </c>
      <c r="B30" s="11">
        <v>1640740.3116599999</v>
      </c>
      <c r="C30" s="11">
        <v>1520389.59027</v>
      </c>
      <c r="D30" s="12">
        <f t="shared" si="0"/>
        <v>-7.3351474657337086</v>
      </c>
      <c r="E30" s="12">
        <f t="shared" si="1"/>
        <v>7.0546762504832179</v>
      </c>
      <c r="F30" s="11">
        <v>7394411.80743</v>
      </c>
      <c r="G30" s="11">
        <v>6929098.4704700001</v>
      </c>
      <c r="H30" s="12">
        <f t="shared" si="2"/>
        <v>-6.2927701226005173</v>
      </c>
      <c r="I30" s="12">
        <f t="shared" si="3"/>
        <v>7.203001009298247</v>
      </c>
      <c r="J30" s="11">
        <v>18303837.829070002</v>
      </c>
      <c r="K30" s="11">
        <v>17446977.24746</v>
      </c>
      <c r="L30" s="12">
        <f t="shared" si="4"/>
        <v>-4.6813165064713527</v>
      </c>
      <c r="M30" s="12">
        <f t="shared" si="5"/>
        <v>7.5974653369275797</v>
      </c>
    </row>
    <row r="31" spans="1:13" ht="14.25" x14ac:dyDescent="0.2">
      <c r="A31" s="10" t="s">
        <v>35</v>
      </c>
      <c r="B31" s="11">
        <v>3211102.62677</v>
      </c>
      <c r="C31" s="11">
        <v>3947720.1554200002</v>
      </c>
      <c r="D31" s="12">
        <f t="shared" si="0"/>
        <v>22.939706831822836</v>
      </c>
      <c r="E31" s="12">
        <f t="shared" si="1"/>
        <v>18.317599516745993</v>
      </c>
      <c r="F31" s="11">
        <v>15075966.942770001</v>
      </c>
      <c r="G31" s="11">
        <v>16581107.207520001</v>
      </c>
      <c r="H31" s="12">
        <f t="shared" si="2"/>
        <v>9.983706321880879</v>
      </c>
      <c r="I31" s="12">
        <f t="shared" si="3"/>
        <v>17.236547071750277</v>
      </c>
      <c r="J31" s="11">
        <v>35743066.893990003</v>
      </c>
      <c r="K31" s="11">
        <v>38704061.831919998</v>
      </c>
      <c r="L31" s="12">
        <f t="shared" si="4"/>
        <v>8.2841098854554929</v>
      </c>
      <c r="M31" s="12">
        <f t="shared" si="5"/>
        <v>16.854081024787448</v>
      </c>
    </row>
    <row r="32" spans="1:13" ht="14.25" x14ac:dyDescent="0.2">
      <c r="A32" s="10" t="s">
        <v>36</v>
      </c>
      <c r="B32" s="11">
        <v>168228.24009000001</v>
      </c>
      <c r="C32" s="11">
        <v>367053.87832999998</v>
      </c>
      <c r="D32" s="12">
        <f t="shared" si="0"/>
        <v>118.18802725013988</v>
      </c>
      <c r="E32" s="12">
        <f t="shared" si="1"/>
        <v>1.7031465452499961</v>
      </c>
      <c r="F32" s="11">
        <v>700924.12470000004</v>
      </c>
      <c r="G32" s="11">
        <v>824417.75560000003</v>
      </c>
      <c r="H32" s="12">
        <f t="shared" si="2"/>
        <v>17.618687465331007</v>
      </c>
      <c r="I32" s="12">
        <f t="shared" si="3"/>
        <v>0.85700642745626965</v>
      </c>
      <c r="J32" s="11">
        <v>2150938.8215899998</v>
      </c>
      <c r="K32" s="11">
        <v>2035675.7524300001</v>
      </c>
      <c r="L32" s="12">
        <f t="shared" si="4"/>
        <v>-5.3587330333642811</v>
      </c>
      <c r="M32" s="12">
        <f t="shared" si="5"/>
        <v>0.88645590275888575</v>
      </c>
    </row>
    <row r="33" spans="1:13" ht="14.25" x14ac:dyDescent="0.2">
      <c r="A33" s="10" t="s">
        <v>37</v>
      </c>
      <c r="B33" s="11">
        <v>1494970.41178</v>
      </c>
      <c r="C33" s="11">
        <v>1676818.2645399999</v>
      </c>
      <c r="D33" s="12">
        <f t="shared" si="0"/>
        <v>12.163976713323787</v>
      </c>
      <c r="E33" s="12">
        <f t="shared" si="1"/>
        <v>7.7805123521834192</v>
      </c>
      <c r="F33" s="11">
        <v>6643903.3681199998</v>
      </c>
      <c r="G33" s="11">
        <v>7054275.0483600004</v>
      </c>
      <c r="H33" s="12">
        <f t="shared" si="2"/>
        <v>6.1766653953626349</v>
      </c>
      <c r="I33" s="12">
        <f t="shared" si="3"/>
        <v>7.3331257319767831</v>
      </c>
      <c r="J33" s="11">
        <v>16261440.550869999</v>
      </c>
      <c r="K33" s="11">
        <v>17079233.684349999</v>
      </c>
      <c r="L33" s="12">
        <f t="shared" si="4"/>
        <v>5.0290325197311425</v>
      </c>
      <c r="M33" s="12">
        <f t="shared" si="5"/>
        <v>7.4373276274562601</v>
      </c>
    </row>
    <row r="34" spans="1:13" ht="14.25" x14ac:dyDescent="0.2">
      <c r="A34" s="10" t="s">
        <v>38</v>
      </c>
      <c r="B34" s="11">
        <v>1065073.44814</v>
      </c>
      <c r="C34" s="11">
        <v>1007847.43755</v>
      </c>
      <c r="D34" s="12">
        <f t="shared" si="0"/>
        <v>-5.3729637791588072</v>
      </c>
      <c r="E34" s="12">
        <f t="shared" si="1"/>
        <v>4.6764575522591612</v>
      </c>
      <c r="F34" s="11">
        <v>4669442.1094599999</v>
      </c>
      <c r="G34" s="11">
        <v>4379242.0747699998</v>
      </c>
      <c r="H34" s="12">
        <f t="shared" si="2"/>
        <v>-6.2148759506424307</v>
      </c>
      <c r="I34" s="12">
        <f t="shared" si="3"/>
        <v>4.552350528565956</v>
      </c>
      <c r="J34" s="11">
        <v>11452531.925380001</v>
      </c>
      <c r="K34" s="11">
        <v>10893317.13439</v>
      </c>
      <c r="L34" s="12">
        <f t="shared" si="4"/>
        <v>-4.8828922253490736</v>
      </c>
      <c r="M34" s="12">
        <f t="shared" si="5"/>
        <v>4.7436067668819861</v>
      </c>
    </row>
    <row r="35" spans="1:13" ht="14.25" x14ac:dyDescent="0.2">
      <c r="A35" s="10" t="s">
        <v>39</v>
      </c>
      <c r="B35" s="11">
        <v>1205406.4221399999</v>
      </c>
      <c r="C35" s="11">
        <v>1237053.6719</v>
      </c>
      <c r="D35" s="12">
        <f t="shared" si="0"/>
        <v>2.6254422723097468</v>
      </c>
      <c r="E35" s="12">
        <f t="shared" si="1"/>
        <v>5.7399848141397705</v>
      </c>
      <c r="F35" s="11">
        <v>5121582.1509100003</v>
      </c>
      <c r="G35" s="11">
        <v>5483839.1549800001</v>
      </c>
      <c r="H35" s="12">
        <f t="shared" si="2"/>
        <v>7.0731464105410105</v>
      </c>
      <c r="I35" s="12">
        <f t="shared" si="3"/>
        <v>5.7006115783300313</v>
      </c>
      <c r="J35" s="11">
        <v>12172067.191129999</v>
      </c>
      <c r="K35" s="11">
        <v>12790656.04568</v>
      </c>
      <c r="L35" s="12">
        <f t="shared" si="4"/>
        <v>5.0820361474900242</v>
      </c>
      <c r="M35" s="12">
        <f t="shared" si="5"/>
        <v>5.5698224721284788</v>
      </c>
    </row>
    <row r="36" spans="1:13" ht="14.25" x14ac:dyDescent="0.2">
      <c r="A36" s="10" t="s">
        <v>40</v>
      </c>
      <c r="B36" s="11">
        <v>1452110.3515600001</v>
      </c>
      <c r="C36" s="11">
        <v>1504857.0851</v>
      </c>
      <c r="D36" s="12">
        <f t="shared" si="0"/>
        <v>3.6324190846332156</v>
      </c>
      <c r="E36" s="12">
        <f t="shared" si="1"/>
        <v>6.9826047261617132</v>
      </c>
      <c r="F36" s="11">
        <v>6600861.5353499996</v>
      </c>
      <c r="G36" s="11">
        <v>6832941.4577500001</v>
      </c>
      <c r="H36" s="12">
        <f t="shared" si="2"/>
        <v>3.5159035098241134</v>
      </c>
      <c r="I36" s="12">
        <f t="shared" si="3"/>
        <v>7.1030429754176465</v>
      </c>
      <c r="J36" s="11">
        <v>15596970.021469999</v>
      </c>
      <c r="K36" s="11">
        <v>16372120.327409999</v>
      </c>
      <c r="L36" s="12">
        <f t="shared" si="4"/>
        <v>4.9698775138566509</v>
      </c>
      <c r="M36" s="12">
        <f t="shared" si="5"/>
        <v>7.1294078576054538</v>
      </c>
    </row>
    <row r="37" spans="1:13" ht="14.25" x14ac:dyDescent="0.2">
      <c r="A37" s="13" t="s">
        <v>41</v>
      </c>
      <c r="B37" s="11">
        <v>419447.12485000002</v>
      </c>
      <c r="C37" s="11">
        <v>415663.45322999998</v>
      </c>
      <c r="D37" s="12">
        <f t="shared" si="0"/>
        <v>-0.90206164158429492</v>
      </c>
      <c r="E37" s="12">
        <f t="shared" si="1"/>
        <v>1.9286971645042468</v>
      </c>
      <c r="F37" s="11">
        <v>1809391.92132</v>
      </c>
      <c r="G37" s="11">
        <v>1816811.1726200001</v>
      </c>
      <c r="H37" s="12">
        <f t="shared" si="2"/>
        <v>0.41004114214169679</v>
      </c>
      <c r="I37" s="12">
        <f t="shared" si="3"/>
        <v>1.8886284797159967</v>
      </c>
      <c r="J37" s="11">
        <v>4431866.4571799999</v>
      </c>
      <c r="K37" s="11">
        <v>4318276.8867600001</v>
      </c>
      <c r="L37" s="12">
        <f t="shared" si="4"/>
        <v>-2.5630187984562358</v>
      </c>
      <c r="M37" s="12">
        <f t="shared" si="5"/>
        <v>1.8804379977735659</v>
      </c>
    </row>
    <row r="38" spans="1:13" ht="14.25" x14ac:dyDescent="0.2">
      <c r="A38" s="10" t="s">
        <v>42</v>
      </c>
      <c r="B38" s="11">
        <v>581596.20848000003</v>
      </c>
      <c r="C38" s="11">
        <v>842493.26428999996</v>
      </c>
      <c r="D38" s="12">
        <f t="shared" si="0"/>
        <v>44.858795845979401</v>
      </c>
      <c r="E38" s="12">
        <f t="shared" si="1"/>
        <v>3.9092067328106723</v>
      </c>
      <c r="F38" s="11">
        <v>2416821.10158</v>
      </c>
      <c r="G38" s="11">
        <v>3914355.4925199999</v>
      </c>
      <c r="H38" s="12">
        <f t="shared" si="2"/>
        <v>61.962980626120192</v>
      </c>
      <c r="I38" s="12">
        <f t="shared" si="3"/>
        <v>4.0690872966423912</v>
      </c>
      <c r="J38" s="11">
        <v>7454572.9794500005</v>
      </c>
      <c r="K38" s="11">
        <v>8975904.9485400002</v>
      </c>
      <c r="L38" s="12">
        <f t="shared" si="4"/>
        <v>20.408036426551206</v>
      </c>
      <c r="M38" s="12">
        <f t="shared" si="5"/>
        <v>3.9086499481746819</v>
      </c>
    </row>
    <row r="39" spans="1:13" ht="14.25" x14ac:dyDescent="0.2">
      <c r="A39" s="10" t="s">
        <v>43</v>
      </c>
      <c r="B39" s="11">
        <v>980445.55215</v>
      </c>
      <c r="C39" s="11">
        <v>741881.24701000005</v>
      </c>
      <c r="D39" s="12">
        <f>(C39-B39)/B39*100</f>
        <v>-24.332233913128263</v>
      </c>
      <c r="E39" s="12">
        <f t="shared" si="1"/>
        <v>3.4423624362166825</v>
      </c>
      <c r="F39" s="11">
        <v>2318084.6822500001</v>
      </c>
      <c r="G39" s="11">
        <v>2979572.5268799998</v>
      </c>
      <c r="H39" s="12">
        <f t="shared" si="2"/>
        <v>28.535965475943719</v>
      </c>
      <c r="I39" s="12">
        <f t="shared" si="3"/>
        <v>3.0973529976314818</v>
      </c>
      <c r="J39" s="11">
        <v>5823385.6435700003</v>
      </c>
      <c r="K39" s="11">
        <v>7395372.2389099998</v>
      </c>
      <c r="L39" s="12">
        <f t="shared" si="4"/>
        <v>26.994375635687767</v>
      </c>
      <c r="M39" s="12">
        <f t="shared" si="5"/>
        <v>3.2203907554802949</v>
      </c>
    </row>
    <row r="40" spans="1:13" ht="14.25" x14ac:dyDescent="0.2">
      <c r="A40" s="10" t="s">
        <v>44</v>
      </c>
      <c r="B40" s="11">
        <v>653255.46004000003</v>
      </c>
      <c r="C40" s="11">
        <v>660098.12135000003</v>
      </c>
      <c r="D40" s="12">
        <f>(C40-B40)/B40*100</f>
        <v>1.047470970940068</v>
      </c>
      <c r="E40" s="12">
        <f t="shared" si="1"/>
        <v>3.0628850457003294</v>
      </c>
      <c r="F40" s="11">
        <v>2955479.7763299998</v>
      </c>
      <c r="G40" s="11">
        <v>3088004.90759</v>
      </c>
      <c r="H40" s="12">
        <f t="shared" si="2"/>
        <v>4.4840479816973993</v>
      </c>
      <c r="I40" s="12">
        <f t="shared" si="3"/>
        <v>3.2100716364303561</v>
      </c>
      <c r="J40" s="11">
        <v>7159352.0622199997</v>
      </c>
      <c r="K40" s="11">
        <v>7271071.88693</v>
      </c>
      <c r="L40" s="12">
        <f t="shared" si="4"/>
        <v>1.5604739610382814</v>
      </c>
      <c r="M40" s="12">
        <f t="shared" si="5"/>
        <v>3.1662628912582322</v>
      </c>
    </row>
    <row r="41" spans="1:13" ht="15.75" x14ac:dyDescent="0.25">
      <c r="A41" s="8" t="s">
        <v>8</v>
      </c>
      <c r="B41" s="7">
        <f>B42</f>
        <v>545499.02194000001</v>
      </c>
      <c r="C41" s="7">
        <f>C42</f>
        <v>533153.36086000002</v>
      </c>
      <c r="D41" s="9">
        <f t="shared" si="0"/>
        <v>-2.2631866572545207</v>
      </c>
      <c r="E41" s="9">
        <f t="shared" si="1"/>
        <v>2.4738556333159378</v>
      </c>
      <c r="F41" s="7">
        <f>F42</f>
        <v>2408095.71936</v>
      </c>
      <c r="G41" s="7">
        <f>G42</f>
        <v>2376306.3093500002</v>
      </c>
      <c r="H41" s="9">
        <f t="shared" si="2"/>
        <v>-1.3201057480575746</v>
      </c>
      <c r="I41" s="9">
        <f t="shared" si="3"/>
        <v>2.4702400777815519</v>
      </c>
      <c r="J41" s="7">
        <f>J42</f>
        <v>5822135.0541500002</v>
      </c>
      <c r="K41" s="7">
        <f>K42</f>
        <v>5976455.79153</v>
      </c>
      <c r="L41" s="9">
        <f t="shared" si="4"/>
        <v>2.6505866996335041</v>
      </c>
      <c r="M41" s="9">
        <f t="shared" si="5"/>
        <v>2.6025090231856427</v>
      </c>
    </row>
    <row r="42" spans="1:13" ht="14.25" x14ac:dyDescent="0.2">
      <c r="A42" s="10" t="s">
        <v>45</v>
      </c>
      <c r="B42" s="11">
        <v>545499.02194000001</v>
      </c>
      <c r="C42" s="11">
        <v>533153.36086000002</v>
      </c>
      <c r="D42" s="12">
        <f t="shared" si="0"/>
        <v>-2.2631866572545207</v>
      </c>
      <c r="E42" s="12">
        <f t="shared" si="1"/>
        <v>2.4738556333159378</v>
      </c>
      <c r="F42" s="11">
        <v>2408095.71936</v>
      </c>
      <c r="G42" s="11">
        <v>2376306.3093500002</v>
      </c>
      <c r="H42" s="12">
        <f t="shared" si="2"/>
        <v>-1.3201057480575746</v>
      </c>
      <c r="I42" s="12">
        <f t="shared" si="3"/>
        <v>2.4702400777815519</v>
      </c>
      <c r="J42" s="11">
        <v>5822135.0541500002</v>
      </c>
      <c r="K42" s="11">
        <v>5976455.79153</v>
      </c>
      <c r="L42" s="12">
        <f t="shared" si="4"/>
        <v>2.6505866996335041</v>
      </c>
      <c r="M42" s="12">
        <f t="shared" si="5"/>
        <v>2.6025090231856427</v>
      </c>
    </row>
    <row r="43" spans="1:13" ht="15.75" x14ac:dyDescent="0.25">
      <c r="A43" s="8" t="s">
        <v>9</v>
      </c>
      <c r="B43" s="7">
        <f>B8+B22+B41</f>
        <v>20843122.28988</v>
      </c>
      <c r="C43" s="7">
        <f>C8+C22+C41</f>
        <v>21551514.71573</v>
      </c>
      <c r="D43" s="9">
        <f t="shared" si="0"/>
        <v>3.3986867034501227</v>
      </c>
      <c r="E43" s="9">
        <f t="shared" si="1"/>
        <v>100</v>
      </c>
      <c r="F43" s="14">
        <f>F8+F22+F41</f>
        <v>92506666.077199996</v>
      </c>
      <c r="G43" s="14">
        <f>G8+G22+G41</f>
        <v>96197383.028620005</v>
      </c>
      <c r="H43" s="15">
        <f t="shared" si="2"/>
        <v>3.9896767529595962</v>
      </c>
      <c r="I43" s="15">
        <f t="shared" si="3"/>
        <v>100</v>
      </c>
      <c r="J43" s="14">
        <f>J8+J22+J41</f>
        <v>224256211.50316</v>
      </c>
      <c r="K43" s="14">
        <f>K8+K22+K41</f>
        <v>229642077.63685</v>
      </c>
      <c r="L43" s="15">
        <f t="shared" si="4"/>
        <v>2.4016575048642999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3337957.6121199988</v>
      </c>
      <c r="C44" s="19">
        <f>C45-C43</f>
        <v>3282635.791269999</v>
      </c>
      <c r="D44" s="20">
        <f t="shared" si="0"/>
        <v>-1.6573554034697247</v>
      </c>
      <c r="E44" s="20">
        <f t="shared" ref="E44:E45" si="6">C44/C$45*100</f>
        <v>13.218232652430462</v>
      </c>
      <c r="F44" s="19">
        <f>F45-F43</f>
        <v>14709367.952800006</v>
      </c>
      <c r="G44" s="19">
        <f>G45-G43</f>
        <v>14749818.187380001</v>
      </c>
      <c r="H44" s="21">
        <f t="shared" si="2"/>
        <v>0.27499641527626184</v>
      </c>
      <c r="I44" s="20">
        <f t="shared" ref="I44:I45" si="7">G44/G$45*100</f>
        <v>13.294448193122053</v>
      </c>
      <c r="J44" s="19">
        <f>J45-J43</f>
        <v>36243838.951840013</v>
      </c>
      <c r="K44" s="19">
        <f>K45-K43</f>
        <v>35877603.82615</v>
      </c>
      <c r="L44" s="21">
        <f t="shared" si="4"/>
        <v>-1.0104755353776351</v>
      </c>
      <c r="M44" s="20">
        <f t="shared" ref="M44:M45" si="8">K44/K$45*100</f>
        <v>13.512220121862988</v>
      </c>
    </row>
    <row r="45" spans="1:13" ht="20.25" x14ac:dyDescent="0.2">
      <c r="A45" s="22" t="s">
        <v>47</v>
      </c>
      <c r="B45" s="23">
        <v>24181079.901999999</v>
      </c>
      <c r="C45" s="23">
        <v>24834150.506999999</v>
      </c>
      <c r="D45" s="24">
        <f t="shared" si="0"/>
        <v>2.7007503703173548</v>
      </c>
      <c r="E45" s="25">
        <f t="shared" si="6"/>
        <v>100</v>
      </c>
      <c r="F45" s="23">
        <v>107216034.03</v>
      </c>
      <c r="G45" s="23">
        <v>110947201.21600001</v>
      </c>
      <c r="H45" s="24">
        <f t="shared" si="2"/>
        <v>3.4800458902965863</v>
      </c>
      <c r="I45" s="25">
        <f t="shared" si="7"/>
        <v>100</v>
      </c>
      <c r="J45" s="23">
        <v>260500050.45500001</v>
      </c>
      <c r="K45" s="23">
        <v>265519681.463</v>
      </c>
      <c r="L45" s="24">
        <f t="shared" si="4"/>
        <v>1.9269213189143319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2025-06-02T12:29:47Z</dcterms:modified>
</cp:coreProperties>
</file>