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selm\Desktop\Yeni klasör (4)\Yeni klasör\"/>
    </mc:Choice>
  </mc:AlternateContent>
  <xr:revisionPtr revIDLastSave="0" documentId="13_ncr:1_{D5695CF0-C373-4042-BB86-E0B54D0A2D73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 l="1"/>
  <c r="J29" i="1"/>
  <c r="G29" i="1"/>
  <c r="F29" i="1"/>
  <c r="C29" i="1"/>
  <c r="B29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H18" i="1" s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3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18" i="1" l="1"/>
  <c r="H41" i="1"/>
  <c r="L41" i="1"/>
  <c r="L9" i="1"/>
  <c r="G22" i="1"/>
  <c r="L29" i="1"/>
  <c r="K22" i="1"/>
  <c r="J22" i="1"/>
  <c r="H23" i="1"/>
  <c r="H20" i="1"/>
  <c r="F8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J43" i="1" l="1"/>
  <c r="K43" i="1"/>
  <c r="L22" i="1"/>
  <c r="L8" i="1"/>
  <c r="D8" i="1"/>
  <c r="G43" i="1"/>
  <c r="H8" i="1"/>
  <c r="F43" i="1"/>
  <c r="F44" i="1" s="1"/>
  <c r="H22" i="1"/>
  <c r="D22" i="1"/>
  <c r="B43" i="1"/>
  <c r="B44" i="1" s="1"/>
  <c r="C43" i="1"/>
  <c r="C44" i="1" s="1"/>
  <c r="E44" i="1" l="1"/>
  <c r="D44" i="1"/>
  <c r="I8" i="1"/>
  <c r="G44" i="1"/>
  <c r="M27" i="1"/>
  <c r="K44" i="1"/>
  <c r="J44" i="1"/>
  <c r="M28" i="1"/>
  <c r="M30" i="1"/>
  <c r="M8" i="1"/>
  <c r="M19" i="1"/>
  <c r="M34" i="1"/>
  <c r="M37" i="1"/>
  <c r="M11" i="1"/>
  <c r="M9" i="1"/>
  <c r="M33" i="1"/>
  <c r="M20" i="1"/>
  <c r="M26" i="1"/>
  <c r="M23" i="1"/>
  <c r="M35" i="1"/>
  <c r="M16" i="1"/>
  <c r="M31" i="1"/>
  <c r="M10" i="1"/>
  <c r="M22" i="1"/>
  <c r="M39" i="1"/>
  <c r="M18" i="1"/>
  <c r="M21" i="1"/>
  <c r="M14" i="1"/>
  <c r="M36" i="1"/>
  <c r="M29" i="1"/>
  <c r="M42" i="1"/>
  <c r="M43" i="1"/>
  <c r="M38" i="1"/>
  <c r="M25" i="1"/>
  <c r="M13" i="1"/>
  <c r="L43" i="1"/>
  <c r="M24" i="1"/>
  <c r="M40" i="1"/>
  <c r="M17" i="1"/>
  <c r="M15" i="1"/>
  <c r="M12" i="1"/>
  <c r="M32" i="1"/>
  <c r="M41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M44" i="1" l="1"/>
  <c r="L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<sst xmlns="http://schemas.openxmlformats.org/spreadsheetml/2006/main" count="52" uniqueCount="48">
  <si>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</si>
  <si>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</si>
  <si>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</si>
  <si>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</si>
  <si>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</si>
  <si>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</si>
  <si>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</si>
  <si>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</si>
  <si>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</si>
  <si>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</si>
  <si>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</si>
  <si>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</si>
  <si>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</si>
  <si>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</si>
  <si>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EKIM İHRACAT RAKAMLARI</t>
  </si>
  <si>
    <t xml:space="preserve">SEKTÖREL BAZDA İHRACAT RAKAMLARI -1.000 $ </t>
  </si>
  <si>
    <t>1 - 31 EKIM</t>
  </si>
  <si>
    <t>1 OCAK  -  31 EKIM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</si>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</sst>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3449002</xdr:colOff>
      <xdr:row>3</xdr:row>
      <xdr:rowOff>130492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P1" sqref="P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3373477.9030099995</v>
      </c>
      <c r="C8" s="7">
        <f>C9+C18+C20</f>
        <v>3302781.9597999994</v>
      </c>
      <c r="D8" s="9">
        <f t="shared" ref="D8:D45" si="0">(C8-B8)/B8*100</f>
        <v>-2.0956397297554972</v>
      </c>
      <c r="E8" s="9">
        <f t="shared" ref="E8:E43" si="1">C8/C$43*100</f>
        <v>15.74388539960761</v>
      </c>
      <c r="F8" s="7">
        <f>F9+F18+F20</f>
        <v>29446063.955359999</v>
      </c>
      <c r="G8" s="7">
        <f>G9+G18+G20</f>
        <v>29325110.595320001</v>
      </c>
      <c r="H8" s="9">
        <f t="shared" ref="H8:H45" si="2">(G8-F8)/F8*100</f>
        <v>-0.41076240350276422</v>
      </c>
      <c r="I8" s="9">
        <f t="shared" ref="I8:I43" si="3">G8/G$43*100</f>
        <v>15.068375070946763</v>
      </c>
      <c r="J8" s="7">
        <f>J9+J18+J20</f>
        <v>36106560.860810004</v>
      </c>
      <c r="K8" s="7">
        <f>K9+K18+K20</f>
        <v>36067043.770459995</v>
      </c>
      <c r="L8" s="9">
        <f t="shared" ref="L8:L45" si="4">(K8-J8)/J8*100</f>
        <v>-0.10944573342874446</v>
      </c>
      <c r="M8" s="9">
        <f t="shared" ref="M8:M43" si="5">K8/K$43*100</f>
        <v>15.403767861850785</v>
      </c>
    </row>
    <row r="9" spans="1:13" ht="15.75" x14ac:dyDescent="0.25">
      <c r="A9" s="8" t="s">
        <v>2</v>
      </c>
      <c r="B9" s="7">
        <f>B10+B11+B12+B13+B14+B15+B16+B17</f>
        <v>2317703.1946699996</v>
      </c>
      <c r="C9" s="7">
        <f>C10+C11+C12+C13+C14+C15+C16+C17</f>
        <v>2188201.7532599997</v>
      </c>
      <c r="D9" s="9">
        <f t="shared" si="0"/>
        <v>-5.5874903097089064</v>
      </c>
      <c r="E9" s="9">
        <f t="shared" si="1"/>
        <v>10.430842257789267</v>
      </c>
      <c r="F9" s="7">
        <f>F10+F11+F12+F13+F14+F15+F16+F17</f>
        <v>19765686.897949997</v>
      </c>
      <c r="G9" s="7">
        <f>G10+G11+G12+G13+G14+G15+G16+G17</f>
        <v>19505074.267350003</v>
      </c>
      <c r="H9" s="9">
        <f t="shared" si="2"/>
        <v>-1.3185103656935075</v>
      </c>
      <c r="I9" s="9">
        <f t="shared" si="3"/>
        <v>10.022460917641249</v>
      </c>
      <c r="J9" s="7">
        <f>J10+J11+J12+J13+J14+J15+J16+J17</f>
        <v>24452230.418270003</v>
      </c>
      <c r="K9" s="7">
        <f>K10+K11+K12+K13+K14+K15+K16+K17</f>
        <v>24172996.572739996</v>
      </c>
      <c r="L9" s="9">
        <f t="shared" si="4"/>
        <v>-1.1419565444687267</v>
      </c>
      <c r="M9" s="9">
        <f t="shared" si="5"/>
        <v>10.323974154953387</v>
      </c>
    </row>
    <row r="10" spans="1:13" ht="14.25" x14ac:dyDescent="0.2">
      <c r="A10" s="10" t="s">
        <v>20</v>
      </c>
      <c r="B10" s="11">
        <v>1034015.88699</v>
      </c>
      <c r="C10" s="11">
        <v>1093927.5937300001</v>
      </c>
      <c r="D10" s="12">
        <f t="shared" si="0"/>
        <v>5.7940799066832378</v>
      </c>
      <c r="E10" s="12">
        <f t="shared" si="1"/>
        <v>5.2145951142946654</v>
      </c>
      <c r="F10" s="11">
        <v>9711880.0540399998</v>
      </c>
      <c r="G10" s="11">
        <v>10134891.223030001</v>
      </c>
      <c r="H10" s="12">
        <f t="shared" si="2"/>
        <v>4.3556053682318145</v>
      </c>
      <c r="I10" s="12">
        <f t="shared" si="3"/>
        <v>5.2076987657204077</v>
      </c>
      <c r="J10" s="11">
        <v>11991882.586789999</v>
      </c>
      <c r="K10" s="11">
        <v>12318211.39098</v>
      </c>
      <c r="L10" s="12">
        <f t="shared" si="4"/>
        <v>2.7212474924452423</v>
      </c>
      <c r="M10" s="12">
        <f t="shared" si="5"/>
        <v>5.2609487472125567</v>
      </c>
    </row>
    <row r="11" spans="1:13" ht="14.25" x14ac:dyDescent="0.2">
      <c r="A11" s="10" t="s">
        <v>21</v>
      </c>
      <c r="B11" s="11">
        <v>289012.78726999997</v>
      </c>
      <c r="C11" s="11">
        <v>334816.05424000003</v>
      </c>
      <c r="D11" s="12">
        <f t="shared" si="0"/>
        <v>15.848180076271149</v>
      </c>
      <c r="E11" s="12">
        <f t="shared" si="1"/>
        <v>1.5960198560072587</v>
      </c>
      <c r="F11" s="11">
        <v>2691759.15925</v>
      </c>
      <c r="G11" s="11">
        <v>2564842.4829299999</v>
      </c>
      <c r="H11" s="12">
        <f t="shared" si="2"/>
        <v>-4.7150086174634831</v>
      </c>
      <c r="I11" s="12">
        <f t="shared" si="3"/>
        <v>1.3179151841580934</v>
      </c>
      <c r="J11" s="11">
        <v>3573644.1880100002</v>
      </c>
      <c r="K11" s="11">
        <v>3273844.00342</v>
      </c>
      <c r="L11" s="12">
        <f t="shared" si="4"/>
        <v>-8.3892007378872613</v>
      </c>
      <c r="M11" s="12">
        <f t="shared" si="5"/>
        <v>1.398216426207274</v>
      </c>
    </row>
    <row r="12" spans="1:13" ht="14.25" x14ac:dyDescent="0.2">
      <c r="A12" s="10" t="s">
        <v>22</v>
      </c>
      <c r="B12" s="11">
        <v>277336.9534</v>
      </c>
      <c r="C12" s="11">
        <v>232362.29584000001</v>
      </c>
      <c r="D12" s="12">
        <f t="shared" si="0"/>
        <v>-16.216611961960059</v>
      </c>
      <c r="E12" s="12">
        <f t="shared" si="1"/>
        <v>1.1076375617348377</v>
      </c>
      <c r="F12" s="11">
        <v>2235016.2779100002</v>
      </c>
      <c r="G12" s="11">
        <v>2134181.2017399999</v>
      </c>
      <c r="H12" s="12">
        <f t="shared" si="2"/>
        <v>-4.5116036588464024</v>
      </c>
      <c r="I12" s="12">
        <f t="shared" si="3"/>
        <v>1.0966247752980145</v>
      </c>
      <c r="J12" s="11">
        <v>2700775.7796100001</v>
      </c>
      <c r="K12" s="11">
        <v>2623722.4816100001</v>
      </c>
      <c r="L12" s="12">
        <f t="shared" si="4"/>
        <v>-2.853006109641826</v>
      </c>
      <c r="M12" s="12">
        <f t="shared" si="5"/>
        <v>1.1205579336596694</v>
      </c>
    </row>
    <row r="13" spans="1:13" ht="14.25" x14ac:dyDescent="0.2">
      <c r="A13" s="10" t="s">
        <v>23</v>
      </c>
      <c r="B13" s="11">
        <v>234466.91709999999</v>
      </c>
      <c r="C13" s="11">
        <v>191840.29543</v>
      </c>
      <c r="D13" s="12">
        <f t="shared" si="0"/>
        <v>-18.180228663909869</v>
      </c>
      <c r="E13" s="12">
        <f t="shared" si="1"/>
        <v>0.91447502833631911</v>
      </c>
      <c r="F13" s="11">
        <v>1478240.11491</v>
      </c>
      <c r="G13" s="11">
        <v>1413558.9694699999</v>
      </c>
      <c r="H13" s="12">
        <f t="shared" si="2"/>
        <v>-4.3755506827074644</v>
      </c>
      <c r="I13" s="12">
        <f t="shared" si="3"/>
        <v>0.72634122444790439</v>
      </c>
      <c r="J13" s="11">
        <v>1828284.1168800001</v>
      </c>
      <c r="K13" s="11">
        <v>1783289.2498999999</v>
      </c>
      <c r="L13" s="12">
        <f t="shared" si="4"/>
        <v>-2.4610434759333097</v>
      </c>
      <c r="M13" s="12">
        <f t="shared" si="5"/>
        <v>0.76161977152371607</v>
      </c>
    </row>
    <row r="14" spans="1:13" ht="14.25" x14ac:dyDescent="0.2">
      <c r="A14" s="10" t="s">
        <v>24</v>
      </c>
      <c r="B14" s="11">
        <v>320181.67483999999</v>
      </c>
      <c r="C14" s="11">
        <v>205097.10605999999</v>
      </c>
      <c r="D14" s="12">
        <f t="shared" si="0"/>
        <v>-35.943521389070639</v>
      </c>
      <c r="E14" s="12">
        <f t="shared" si="1"/>
        <v>0.97766833321184243</v>
      </c>
      <c r="F14" s="11">
        <v>2056387.8150200001</v>
      </c>
      <c r="G14" s="11">
        <v>1813830.5826099999</v>
      </c>
      <c r="H14" s="12">
        <f t="shared" si="2"/>
        <v>-11.795305858084998</v>
      </c>
      <c r="I14" s="12">
        <f t="shared" si="3"/>
        <v>0.93201624747779133</v>
      </c>
      <c r="J14" s="11">
        <v>2506741.0086500002</v>
      </c>
      <c r="K14" s="11">
        <v>2390258.7195700002</v>
      </c>
      <c r="L14" s="12">
        <f t="shared" si="4"/>
        <v>-4.6467620180168225</v>
      </c>
      <c r="M14" s="12">
        <f t="shared" si="5"/>
        <v>1.0208485807804644</v>
      </c>
    </row>
    <row r="15" spans="1:13" ht="14.25" x14ac:dyDescent="0.2">
      <c r="A15" s="10" t="s">
        <v>25</v>
      </c>
      <c r="B15" s="11">
        <v>60639.181680000002</v>
      </c>
      <c r="C15" s="11">
        <v>35507.524790000003</v>
      </c>
      <c r="D15" s="12">
        <f t="shared" si="0"/>
        <v>-41.444584497565728</v>
      </c>
      <c r="E15" s="12">
        <f t="shared" si="1"/>
        <v>0.16925925111669748</v>
      </c>
      <c r="F15" s="11">
        <v>667356.31611000001</v>
      </c>
      <c r="G15" s="11">
        <v>417111.18602999998</v>
      </c>
      <c r="H15" s="12">
        <f t="shared" si="2"/>
        <v>-37.497978821669271</v>
      </c>
      <c r="I15" s="12">
        <f t="shared" si="3"/>
        <v>0.21432784633352905</v>
      </c>
      <c r="J15" s="11">
        <v>769088.83499999996</v>
      </c>
      <c r="K15" s="11">
        <v>562824.62019000005</v>
      </c>
      <c r="L15" s="12">
        <f t="shared" si="4"/>
        <v>-26.819296474379311</v>
      </c>
      <c r="M15" s="12">
        <f t="shared" si="5"/>
        <v>0.24037511506395703</v>
      </c>
    </row>
    <row r="16" spans="1:13" ht="14.25" x14ac:dyDescent="0.2">
      <c r="A16" s="10" t="s">
        <v>26</v>
      </c>
      <c r="B16" s="11">
        <v>91097.039120000001</v>
      </c>
      <c r="C16" s="11">
        <v>82104.239700000006</v>
      </c>
      <c r="D16" s="12">
        <f t="shared" si="0"/>
        <v>-9.8716703713651892</v>
      </c>
      <c r="E16" s="12">
        <f t="shared" si="1"/>
        <v>0.39137907267029809</v>
      </c>
      <c r="F16" s="11">
        <v>808535.39896999998</v>
      </c>
      <c r="G16" s="11">
        <v>892807.09164999996</v>
      </c>
      <c r="H16" s="12">
        <f t="shared" si="2"/>
        <v>10.422758581424436</v>
      </c>
      <c r="I16" s="12">
        <f t="shared" si="3"/>
        <v>0.45875878555528221</v>
      </c>
      <c r="J16" s="11">
        <v>944206.59967000003</v>
      </c>
      <c r="K16" s="11">
        <v>1062839.7426499999</v>
      </c>
      <c r="L16" s="12">
        <f t="shared" si="4"/>
        <v>12.564320459257766</v>
      </c>
      <c r="M16" s="12">
        <f t="shared" si="5"/>
        <v>0.45392510609751652</v>
      </c>
    </row>
    <row r="17" spans="1:13" ht="14.25" x14ac:dyDescent="0.2">
      <c r="A17" s="10" t="s">
        <v>27</v>
      </c>
      <c r="B17" s="11">
        <v>10952.754269999999</v>
      </c>
      <c r="C17" s="11">
        <v>12546.643470000001</v>
      </c>
      <c r="D17" s="12">
        <f t="shared" si="0"/>
        <v>14.552405364974938</v>
      </c>
      <c r="E17" s="12">
        <f t="shared" si="1"/>
        <v>5.9808040417350723E-2</v>
      </c>
      <c r="F17" s="11">
        <v>116511.76174</v>
      </c>
      <c r="G17" s="11">
        <v>133851.52989000001</v>
      </c>
      <c r="H17" s="12">
        <f t="shared" si="2"/>
        <v>14.882418642586739</v>
      </c>
      <c r="I17" s="12">
        <f t="shared" si="3"/>
        <v>6.8778088650224667E-2</v>
      </c>
      <c r="J17" s="11">
        <v>137607.30366000001</v>
      </c>
      <c r="K17" s="11">
        <v>158006.36442</v>
      </c>
      <c r="L17" s="12">
        <f t="shared" si="4"/>
        <v>14.82411196022122</v>
      </c>
      <c r="M17" s="12">
        <f t="shared" si="5"/>
        <v>6.7482474408232809E-2</v>
      </c>
    </row>
    <row r="18" spans="1:13" ht="15.75" x14ac:dyDescent="0.25">
      <c r="A18" s="8" t="s">
        <v>3</v>
      </c>
      <c r="B18" s="7">
        <f>B19</f>
        <v>366778.44579000003</v>
      </c>
      <c r="C18" s="7">
        <f>C19</f>
        <v>382140.12926999998</v>
      </c>
      <c r="D18" s="9">
        <f t="shared" si="0"/>
        <v>4.1882732358802031</v>
      </c>
      <c r="E18" s="9">
        <f t="shared" si="1"/>
        <v>1.8216068983804308</v>
      </c>
      <c r="F18" s="7">
        <f>F19</f>
        <v>3167058.3714700001</v>
      </c>
      <c r="G18" s="7">
        <f>G19</f>
        <v>3238872.8317399998</v>
      </c>
      <c r="H18" s="9">
        <f t="shared" si="2"/>
        <v>2.2675445743889711</v>
      </c>
      <c r="I18" s="9">
        <f t="shared" si="3"/>
        <v>1.6642580247777989</v>
      </c>
      <c r="J18" s="7">
        <f>J19</f>
        <v>3779726.3548699999</v>
      </c>
      <c r="K18" s="7">
        <f>K19</f>
        <v>3934696.6331500001</v>
      </c>
      <c r="L18" s="9">
        <f t="shared" si="4"/>
        <v>4.1000396253641025</v>
      </c>
      <c r="M18" s="9">
        <f t="shared" si="5"/>
        <v>1.6804580361390524</v>
      </c>
    </row>
    <row r="19" spans="1:13" ht="14.25" x14ac:dyDescent="0.2">
      <c r="A19" s="10" t="s">
        <v>28</v>
      </c>
      <c r="B19" s="11">
        <v>366778.44579000003</v>
      </c>
      <c r="C19" s="11">
        <v>382140.12926999998</v>
      </c>
      <c r="D19" s="12">
        <f t="shared" si="0"/>
        <v>4.1882732358802031</v>
      </c>
      <c r="E19" s="12">
        <f t="shared" si="1"/>
        <v>1.8216068983804308</v>
      </c>
      <c r="F19" s="11">
        <v>3167058.3714700001</v>
      </c>
      <c r="G19" s="11">
        <v>3238872.8317399998</v>
      </c>
      <c r="H19" s="12">
        <f t="shared" si="2"/>
        <v>2.2675445743889711</v>
      </c>
      <c r="I19" s="12">
        <f t="shared" si="3"/>
        <v>1.6642580247777989</v>
      </c>
      <c r="J19" s="11">
        <v>3779726.3548699999</v>
      </c>
      <c r="K19" s="11">
        <v>3934696.6331500001</v>
      </c>
      <c r="L19" s="12">
        <f t="shared" si="4"/>
        <v>4.1000396253641025</v>
      </c>
      <c r="M19" s="12">
        <f t="shared" si="5"/>
        <v>1.6804580361390524</v>
      </c>
    </row>
    <row r="20" spans="1:13" ht="15.75" x14ac:dyDescent="0.25">
      <c r="A20" s="8" t="s">
        <v>11</v>
      </c>
      <c r="B20" s="7">
        <f>B21</f>
        <v>688996.26254999998</v>
      </c>
      <c r="C20" s="7">
        <f>C21</f>
        <v>732440.07727000001</v>
      </c>
      <c r="D20" s="9">
        <f t="shared" si="0"/>
        <v>6.3053774136905911</v>
      </c>
      <c r="E20" s="9">
        <f t="shared" si="1"/>
        <v>3.4914362434379149</v>
      </c>
      <c r="F20" s="7">
        <f>F21</f>
        <v>6513318.6859400002</v>
      </c>
      <c r="G20" s="7">
        <f>G21</f>
        <v>6581163.4962299997</v>
      </c>
      <c r="H20" s="9">
        <f t="shared" si="2"/>
        <v>1.0416319784329442</v>
      </c>
      <c r="I20" s="9">
        <f t="shared" si="3"/>
        <v>3.3816561285277174</v>
      </c>
      <c r="J20" s="7">
        <f>J21</f>
        <v>7874604.0876700003</v>
      </c>
      <c r="K20" s="7">
        <f>K21</f>
        <v>7959350.5645700004</v>
      </c>
      <c r="L20" s="9">
        <f t="shared" si="4"/>
        <v>1.0761998439095568</v>
      </c>
      <c r="M20" s="9">
        <f t="shared" si="5"/>
        <v>3.399335670758346</v>
      </c>
    </row>
    <row r="21" spans="1:13" ht="14.25" x14ac:dyDescent="0.2">
      <c r="A21" s="10" t="s">
        <v>29</v>
      </c>
      <c r="B21" s="11">
        <v>688996.26254999998</v>
      </c>
      <c r="C21" s="11">
        <v>732440.07727000001</v>
      </c>
      <c r="D21" s="12">
        <f t="shared" si="0"/>
        <v>6.3053774136905911</v>
      </c>
      <c r="E21" s="12">
        <f t="shared" si="1"/>
        <v>3.4914362434379149</v>
      </c>
      <c r="F21" s="11">
        <v>6513318.6859400002</v>
      </c>
      <c r="G21" s="11">
        <v>6581163.4962299997</v>
      </c>
      <c r="H21" s="12">
        <f t="shared" si="2"/>
        <v>1.0416319784329442</v>
      </c>
      <c r="I21" s="12">
        <f t="shared" si="3"/>
        <v>3.3816561285277174</v>
      </c>
      <c r="J21" s="11">
        <v>7874604.0876700003</v>
      </c>
      <c r="K21" s="11">
        <v>7959350.5645700004</v>
      </c>
      <c r="L21" s="12">
        <f t="shared" si="4"/>
        <v>1.0761998439095568</v>
      </c>
      <c r="M21" s="12">
        <f t="shared" si="5"/>
        <v>3.399335670758346</v>
      </c>
    </row>
    <row r="22" spans="1:13" ht="16.5" x14ac:dyDescent="0.25">
      <c r="A22" s="17" t="s">
        <v>4</v>
      </c>
      <c r="B22" s="7">
        <f>B23+B27+B29</f>
        <v>16495721.755489999</v>
      </c>
      <c r="C22" s="7">
        <f>C23+C27+C29</f>
        <v>17091596.483349998</v>
      </c>
      <c r="D22" s="9">
        <f t="shared" si="0"/>
        <v>3.612298611072795</v>
      </c>
      <c r="E22" s="9">
        <f t="shared" si="1"/>
        <v>81.473176130129261</v>
      </c>
      <c r="F22" s="7">
        <f>F23+F27+F29</f>
        <v>151940478.19725001</v>
      </c>
      <c r="G22" s="7">
        <f>G23+G27+G29</f>
        <v>160196383.77315003</v>
      </c>
      <c r="H22" s="9">
        <f t="shared" si="2"/>
        <v>5.433644591523632</v>
      </c>
      <c r="I22" s="9">
        <f t="shared" si="3"/>
        <v>82.315092652656148</v>
      </c>
      <c r="J22" s="7">
        <f>J23+J27+J29</f>
        <v>183811531.46502998</v>
      </c>
      <c r="K22" s="7">
        <f>K23+K27+K29</f>
        <v>191965288.69424999</v>
      </c>
      <c r="L22" s="9">
        <f t="shared" si="4"/>
        <v>4.4359334608836818</v>
      </c>
      <c r="M22" s="9">
        <f t="shared" si="5"/>
        <v>81.985891702087855</v>
      </c>
    </row>
    <row r="23" spans="1:13" ht="15.75" x14ac:dyDescent="0.25">
      <c r="A23" s="8" t="s">
        <v>5</v>
      </c>
      <c r="B23" s="7">
        <f>B24+B25+B26</f>
        <v>1246706.23321</v>
      </c>
      <c r="C23" s="7">
        <f>C24+C25+C26</f>
        <v>1257333.59776</v>
      </c>
      <c r="D23" s="9">
        <f>(C23-B23)/B23*100</f>
        <v>0.85243534257760811</v>
      </c>
      <c r="E23" s="9">
        <f t="shared" si="1"/>
        <v>5.9935279752492301</v>
      </c>
      <c r="F23" s="7">
        <f>F24+F25+F26</f>
        <v>11514969.963440001</v>
      </c>
      <c r="G23" s="7">
        <f>G24+G25+G26</f>
        <v>11434858.809520001</v>
      </c>
      <c r="H23" s="9">
        <f t="shared" si="2"/>
        <v>-0.69571309499159029</v>
      </c>
      <c r="I23" s="9">
        <f t="shared" si="3"/>
        <v>5.8756723479387425</v>
      </c>
      <c r="J23" s="7">
        <f>J24+J25+J26</f>
        <v>13840619.640889999</v>
      </c>
      <c r="K23" s="7">
        <f>K24+K25+K26</f>
        <v>13802229.486949999</v>
      </c>
      <c r="L23" s="9">
        <f t="shared" si="4"/>
        <v>-0.27737308687092149</v>
      </c>
      <c r="M23" s="9">
        <f t="shared" si="5"/>
        <v>5.8947536800091358</v>
      </c>
    </row>
    <row r="24" spans="1:13" ht="14.25" x14ac:dyDescent="0.2">
      <c r="A24" s="10" t="s">
        <v>30</v>
      </c>
      <c r="B24" s="11">
        <v>839923.57261999999</v>
      </c>
      <c r="C24" s="11">
        <v>840856.73516000004</v>
      </c>
      <c r="D24" s="12">
        <f t="shared" si="0"/>
        <v>0.11110088708300032</v>
      </c>
      <c r="E24" s="12">
        <f t="shared" si="1"/>
        <v>4.0082428198344946</v>
      </c>
      <c r="F24" s="11">
        <v>7855552.5911400001</v>
      </c>
      <c r="G24" s="11">
        <v>7887218.6354</v>
      </c>
      <c r="H24" s="12">
        <f t="shared" si="2"/>
        <v>0.40310396872289916</v>
      </c>
      <c r="I24" s="12">
        <f t="shared" si="3"/>
        <v>4.0527577305619777</v>
      </c>
      <c r="J24" s="11">
        <v>9419527.8498199992</v>
      </c>
      <c r="K24" s="11">
        <v>9521088.1958600003</v>
      </c>
      <c r="L24" s="12">
        <f t="shared" si="4"/>
        <v>1.0781893493944272</v>
      </c>
      <c r="M24" s="12">
        <f t="shared" si="5"/>
        <v>4.0663336117764839</v>
      </c>
    </row>
    <row r="25" spans="1:13" ht="14.25" x14ac:dyDescent="0.2">
      <c r="A25" s="10" t="s">
        <v>31</v>
      </c>
      <c r="B25" s="11">
        <v>132600.64619999999</v>
      </c>
      <c r="C25" s="11">
        <v>129964.2344</v>
      </c>
      <c r="D25" s="12">
        <f t="shared" si="0"/>
        <v>-1.9882345037923257</v>
      </c>
      <c r="E25" s="12">
        <f t="shared" si="1"/>
        <v>0.61952076684022028</v>
      </c>
      <c r="F25" s="11">
        <v>1299499.2453600001</v>
      </c>
      <c r="G25" s="11">
        <v>1244772.0178700001</v>
      </c>
      <c r="H25" s="12">
        <f t="shared" si="2"/>
        <v>-4.2114089473625578</v>
      </c>
      <c r="I25" s="12">
        <f t="shared" si="3"/>
        <v>0.63961196606971338</v>
      </c>
      <c r="J25" s="11">
        <v>1538867.83189</v>
      </c>
      <c r="K25" s="11">
        <v>1471242.18346</v>
      </c>
      <c r="L25" s="12">
        <f t="shared" si="4"/>
        <v>-4.394506599500744</v>
      </c>
      <c r="M25" s="12">
        <f t="shared" si="5"/>
        <v>0.62834850582186441</v>
      </c>
    </row>
    <row r="26" spans="1:13" ht="14.25" x14ac:dyDescent="0.2">
      <c r="A26" s="10" t="s">
        <v>32</v>
      </c>
      <c r="B26" s="11">
        <v>274182.01439000003</v>
      </c>
      <c r="C26" s="11">
        <v>286512.62819999998</v>
      </c>
      <c r="D26" s="12">
        <f t="shared" si="0"/>
        <v>4.4972365665315772</v>
      </c>
      <c r="E26" s="12">
        <f t="shared" si="1"/>
        <v>1.3657643885745148</v>
      </c>
      <c r="F26" s="11">
        <v>2359918.1269399999</v>
      </c>
      <c r="G26" s="11">
        <v>2302868.15625</v>
      </c>
      <c r="H26" s="12">
        <f t="shared" si="2"/>
        <v>-2.4174555057117177</v>
      </c>
      <c r="I26" s="12">
        <f t="shared" si="3"/>
        <v>1.1833026513070506</v>
      </c>
      <c r="J26" s="11">
        <v>2882223.9591799998</v>
      </c>
      <c r="K26" s="11">
        <v>2809899.10763</v>
      </c>
      <c r="L26" s="12">
        <f t="shared" si="4"/>
        <v>-2.5093418337475897</v>
      </c>
      <c r="M26" s="12">
        <f t="shared" si="5"/>
        <v>1.2000715624107876</v>
      </c>
    </row>
    <row r="27" spans="1:13" ht="15.75" x14ac:dyDescent="0.25">
      <c r="A27" s="8" t="s">
        <v>6</v>
      </c>
      <c r="B27" s="7">
        <f>B28</f>
        <v>2450312.8160799998</v>
      </c>
      <c r="C27" s="7">
        <f>C28</f>
        <v>2645208.2225700002</v>
      </c>
      <c r="D27" s="9">
        <f t="shared" si="0"/>
        <v>7.9538989965286673</v>
      </c>
      <c r="E27" s="9">
        <f t="shared" si="1"/>
        <v>12.609326204737931</v>
      </c>
      <c r="F27" s="7">
        <f>F28</f>
        <v>25564148.71621</v>
      </c>
      <c r="G27" s="7">
        <f>G28</f>
        <v>26958083.672150001</v>
      </c>
      <c r="H27" s="9">
        <f t="shared" si="2"/>
        <v>5.4526945974779082</v>
      </c>
      <c r="I27" s="9">
        <f t="shared" si="3"/>
        <v>13.852105165828425</v>
      </c>
      <c r="J27" s="7">
        <f>J28</f>
        <v>31109880.628529999</v>
      </c>
      <c r="K27" s="7">
        <f>K28</f>
        <v>32132994.32491</v>
      </c>
      <c r="L27" s="9">
        <f t="shared" si="4"/>
        <v>3.2887098108686788</v>
      </c>
      <c r="M27" s="9">
        <f t="shared" si="5"/>
        <v>13.723586231164225</v>
      </c>
    </row>
    <row r="28" spans="1:13" ht="14.25" x14ac:dyDescent="0.2">
      <c r="A28" s="10" t="s">
        <v>33</v>
      </c>
      <c r="B28" s="11">
        <v>2450312.8160799998</v>
      </c>
      <c r="C28" s="11">
        <v>2645208.2225700002</v>
      </c>
      <c r="D28" s="12">
        <f t="shared" si="0"/>
        <v>7.9538989965286673</v>
      </c>
      <c r="E28" s="12">
        <f t="shared" si="1"/>
        <v>12.609326204737931</v>
      </c>
      <c r="F28" s="11">
        <v>25564148.71621</v>
      </c>
      <c r="G28" s="11">
        <v>26958083.672150001</v>
      </c>
      <c r="H28" s="12">
        <f t="shared" si="2"/>
        <v>5.4526945974779082</v>
      </c>
      <c r="I28" s="12">
        <f t="shared" si="3"/>
        <v>13.852105165828425</v>
      </c>
      <c r="J28" s="11">
        <v>31109880.628529999</v>
      </c>
      <c r="K28" s="11">
        <v>32132994.32491</v>
      </c>
      <c r="L28" s="12">
        <f t="shared" si="4"/>
        <v>3.2887098108686788</v>
      </c>
      <c r="M28" s="12">
        <f t="shared" si="5"/>
        <v>13.723586231164225</v>
      </c>
    </row>
    <row r="29" spans="1:13" ht="15.75" x14ac:dyDescent="0.25">
      <c r="A29" s="8" t="s">
        <v>7</v>
      </c>
      <c r="B29" s="7">
        <f>B30+B31+B32+B33+B34+B35+B36+B37+B38+B39+B40</f>
        <v>12798702.7062</v>
      </c>
      <c r="C29" s="7">
        <f>C30+C31+C32+C33+C34+C35+C36+C37+C38+C39+C40</f>
        <v>13189054.663019998</v>
      </c>
      <c r="D29" s="9">
        <f t="shared" si="0"/>
        <v>3.049933776732717</v>
      </c>
      <c r="E29" s="9">
        <f t="shared" si="1"/>
        <v>62.870321950142092</v>
      </c>
      <c r="F29" s="7">
        <f>F30+F31+F32+F33+F34+F35+F36+F37+F38+F39+F40</f>
        <v>114861359.5176</v>
      </c>
      <c r="G29" s="7">
        <f>G30+G31+G32+G33+G34+G35+G36+G37+G38+G39+G40</f>
        <v>121803441.29148002</v>
      </c>
      <c r="H29" s="9">
        <f t="shared" si="2"/>
        <v>6.0438791627016197</v>
      </c>
      <c r="I29" s="9">
        <f t="shared" si="3"/>
        <v>62.587315138888989</v>
      </c>
      <c r="J29" s="7">
        <f>J30+J31+J32+J33+J34+J35+J36+J37+J38+J39+J40</f>
        <v>138861031.19560999</v>
      </c>
      <c r="K29" s="7">
        <f>K30+K31+K32+K33+K34+K35+K36+K37+K38+K39+K40</f>
        <v>146030064.88238999</v>
      </c>
      <c r="L29" s="9">
        <f t="shared" si="4"/>
        <v>5.1627397730333504</v>
      </c>
      <c r="M29" s="9">
        <f t="shared" si="5"/>
        <v>62.36755179091449</v>
      </c>
    </row>
    <row r="30" spans="1:13" ht="14.25" x14ac:dyDescent="0.2">
      <c r="A30" s="10" t="s">
        <v>34</v>
      </c>
      <c r="B30" s="11">
        <v>1571755.8652999999</v>
      </c>
      <c r="C30" s="11">
        <v>1512143.8872199999</v>
      </c>
      <c r="D30" s="12">
        <f t="shared" si="0"/>
        <v>-3.792699578609299</v>
      </c>
      <c r="E30" s="12">
        <f t="shared" si="1"/>
        <v>7.208171885966852</v>
      </c>
      <c r="F30" s="11">
        <v>15165693.113500001</v>
      </c>
      <c r="G30" s="11">
        <v>14219508.690439999</v>
      </c>
      <c r="H30" s="12">
        <f t="shared" si="2"/>
        <v>-6.2389790956388236</v>
      </c>
      <c r="I30" s="12">
        <f t="shared" si="3"/>
        <v>7.3065330674773836</v>
      </c>
      <c r="J30" s="11">
        <v>18044141.35224</v>
      </c>
      <c r="K30" s="11">
        <v>16964805.09905</v>
      </c>
      <c r="L30" s="12">
        <f t="shared" si="4"/>
        <v>-5.9816437486287528</v>
      </c>
      <c r="M30" s="12">
        <f t="shared" si="5"/>
        <v>7.2454488155566352</v>
      </c>
    </row>
    <row r="31" spans="1:13" ht="14.25" x14ac:dyDescent="0.2">
      <c r="A31" s="10" t="s">
        <v>35</v>
      </c>
      <c r="B31" s="11">
        <v>3570447.2713899999</v>
      </c>
      <c r="C31" s="11">
        <v>3815606.2928800001</v>
      </c>
      <c r="D31" s="12">
        <f t="shared" si="0"/>
        <v>6.866339224624876</v>
      </c>
      <c r="E31" s="12">
        <f t="shared" si="1"/>
        <v>18.188445055198876</v>
      </c>
      <c r="F31" s="11">
        <v>30476716.825739998</v>
      </c>
      <c r="G31" s="11">
        <v>34019130.59386</v>
      </c>
      <c r="H31" s="12">
        <f t="shared" si="2"/>
        <v>11.623344431668418</v>
      </c>
      <c r="I31" s="12">
        <f t="shared" si="3"/>
        <v>17.480343943105549</v>
      </c>
      <c r="J31" s="11">
        <v>36814395.244489998</v>
      </c>
      <c r="K31" s="11">
        <v>40740008.149400003</v>
      </c>
      <c r="L31" s="12">
        <f t="shared" si="4"/>
        <v>10.663255171895161</v>
      </c>
      <c r="M31" s="12">
        <f t="shared" si="5"/>
        <v>17.399530502614937</v>
      </c>
    </row>
    <row r="32" spans="1:13" ht="14.25" x14ac:dyDescent="0.2">
      <c r="A32" s="10" t="s">
        <v>36</v>
      </c>
      <c r="B32" s="11">
        <v>172867.80115000001</v>
      </c>
      <c r="C32" s="11">
        <v>304891.45744999999</v>
      </c>
      <c r="D32" s="12">
        <f t="shared" si="0"/>
        <v>76.372612725860407</v>
      </c>
      <c r="E32" s="12">
        <f t="shared" si="1"/>
        <v>1.4533736177070604</v>
      </c>
      <c r="F32" s="11">
        <v>1537831.4084300001</v>
      </c>
      <c r="G32" s="11">
        <v>1788142.9276099999</v>
      </c>
      <c r="H32" s="12">
        <f t="shared" si="2"/>
        <v>16.276915519338196</v>
      </c>
      <c r="I32" s="12">
        <f t="shared" si="3"/>
        <v>0.91881693765848393</v>
      </c>
      <c r="J32" s="11">
        <v>2019292.2533799999</v>
      </c>
      <c r="K32" s="11">
        <v>2162056.1784999999</v>
      </c>
      <c r="L32" s="12">
        <f t="shared" si="4"/>
        <v>7.0699981580692004</v>
      </c>
      <c r="M32" s="12">
        <f t="shared" si="5"/>
        <v>0.92338622732287967</v>
      </c>
    </row>
    <row r="33" spans="1:13" ht="14.25" x14ac:dyDescent="0.2">
      <c r="A33" s="10" t="s">
        <v>37</v>
      </c>
      <c r="B33" s="11">
        <v>1549494.7373599999</v>
      </c>
      <c r="C33" s="11">
        <v>1643927.49336</v>
      </c>
      <c r="D33" s="12">
        <f t="shared" si="0"/>
        <v>6.0944225058093977</v>
      </c>
      <c r="E33" s="12">
        <f t="shared" si="1"/>
        <v>7.8363653355704166</v>
      </c>
      <c r="F33" s="11">
        <v>13742451.961999999</v>
      </c>
      <c r="G33" s="11">
        <v>14529211.70939</v>
      </c>
      <c r="H33" s="12">
        <f t="shared" si="2"/>
        <v>5.7250318179427682</v>
      </c>
      <c r="I33" s="12">
        <f t="shared" si="3"/>
        <v>7.4656704468565387</v>
      </c>
      <c r="J33" s="11">
        <v>16558001.20775</v>
      </c>
      <c r="K33" s="11">
        <v>17454055.74312</v>
      </c>
      <c r="L33" s="12">
        <f t="shared" si="4"/>
        <v>5.4116105206623608</v>
      </c>
      <c r="M33" s="12">
        <f t="shared" si="5"/>
        <v>7.4544014371099365</v>
      </c>
    </row>
    <row r="34" spans="1:13" ht="14.25" x14ac:dyDescent="0.2">
      <c r="A34" s="10" t="s">
        <v>38</v>
      </c>
      <c r="B34" s="11">
        <v>995003.39237000002</v>
      </c>
      <c r="C34" s="11">
        <v>1069012.1990499999</v>
      </c>
      <c r="D34" s="12">
        <f t="shared" si="0"/>
        <v>7.4380456637156023</v>
      </c>
      <c r="E34" s="12">
        <f t="shared" si="1"/>
        <v>5.0958270202144638</v>
      </c>
      <c r="F34" s="11">
        <v>9273745.9822499994</v>
      </c>
      <c r="G34" s="11">
        <v>9130889.4138399996</v>
      </c>
      <c r="H34" s="12">
        <f t="shared" si="2"/>
        <v>-1.5404408173722688</v>
      </c>
      <c r="I34" s="12">
        <f t="shared" si="3"/>
        <v>4.6918038372559794</v>
      </c>
      <c r="J34" s="11">
        <v>11278824.10368</v>
      </c>
      <c r="K34" s="11">
        <v>11038709.15422</v>
      </c>
      <c r="L34" s="12">
        <f t="shared" si="4"/>
        <v>-2.1289005596040482</v>
      </c>
      <c r="M34" s="12">
        <f t="shared" si="5"/>
        <v>4.7144898924418674</v>
      </c>
    </row>
    <row r="35" spans="1:13" ht="14.25" x14ac:dyDescent="0.2">
      <c r="A35" s="10" t="s">
        <v>39</v>
      </c>
      <c r="B35" s="11">
        <v>1118107.8622399999</v>
      </c>
      <c r="C35" s="11">
        <v>1219287.2578199999</v>
      </c>
      <c r="D35" s="12">
        <f t="shared" si="0"/>
        <v>9.0491623390697544</v>
      </c>
      <c r="E35" s="12">
        <f t="shared" si="1"/>
        <v>5.8121665583647353</v>
      </c>
      <c r="F35" s="11">
        <v>10397058.67068</v>
      </c>
      <c r="G35" s="11">
        <v>11084845.90643</v>
      </c>
      <c r="H35" s="12">
        <f t="shared" si="2"/>
        <v>6.6152097197410304</v>
      </c>
      <c r="I35" s="12">
        <f t="shared" si="3"/>
        <v>5.6958221923429866</v>
      </c>
      <c r="J35" s="11">
        <v>12320780.74213</v>
      </c>
      <c r="K35" s="11">
        <v>13115979.750429999</v>
      </c>
      <c r="L35" s="12">
        <f t="shared" si="4"/>
        <v>6.4541283944845693</v>
      </c>
      <c r="M35" s="12">
        <f t="shared" si="5"/>
        <v>5.6016652942826575</v>
      </c>
    </row>
    <row r="36" spans="1:13" ht="14.25" x14ac:dyDescent="0.2">
      <c r="A36" s="10" t="s">
        <v>40</v>
      </c>
      <c r="B36" s="11">
        <v>1253390.52596</v>
      </c>
      <c r="C36" s="11">
        <v>1294000.73755</v>
      </c>
      <c r="D36" s="12">
        <f t="shared" si="0"/>
        <v>3.2400286063193029</v>
      </c>
      <c r="E36" s="12">
        <f t="shared" si="1"/>
        <v>6.1683149438749485</v>
      </c>
      <c r="F36" s="11">
        <v>13453694.35227</v>
      </c>
      <c r="G36" s="11">
        <v>13735173.316190001</v>
      </c>
      <c r="H36" s="12">
        <f t="shared" si="2"/>
        <v>2.0922057284028299</v>
      </c>
      <c r="I36" s="12">
        <f t="shared" si="3"/>
        <v>7.0576628354077018</v>
      </c>
      <c r="J36" s="11">
        <v>15963602.690239999</v>
      </c>
      <c r="K36" s="11">
        <v>16414801.97439</v>
      </c>
      <c r="L36" s="12">
        <f t="shared" si="4"/>
        <v>2.8264251679594841</v>
      </c>
      <c r="M36" s="12">
        <f t="shared" si="5"/>
        <v>7.0105495953856121</v>
      </c>
    </row>
    <row r="37" spans="1:13" ht="14.25" x14ac:dyDescent="0.2">
      <c r="A37" s="13" t="s">
        <v>41</v>
      </c>
      <c r="B37" s="11">
        <v>364343.08331000002</v>
      </c>
      <c r="C37" s="11">
        <v>402002.50899</v>
      </c>
      <c r="D37" s="12">
        <f t="shared" si="0"/>
        <v>10.336253768802193</v>
      </c>
      <c r="E37" s="12">
        <f t="shared" si="1"/>
        <v>1.9162879987017207</v>
      </c>
      <c r="F37" s="11">
        <v>3625958.6201599999</v>
      </c>
      <c r="G37" s="11">
        <v>3753486.7631799998</v>
      </c>
      <c r="H37" s="12">
        <f t="shared" si="2"/>
        <v>3.5170876554121433</v>
      </c>
      <c r="I37" s="12">
        <f t="shared" si="3"/>
        <v>1.9286865496240078</v>
      </c>
      <c r="J37" s="11">
        <v>4323032.8736699997</v>
      </c>
      <c r="K37" s="11">
        <v>4438323.3569700001</v>
      </c>
      <c r="L37" s="12">
        <f t="shared" si="4"/>
        <v>2.6668888872484011</v>
      </c>
      <c r="M37" s="12">
        <f t="shared" si="5"/>
        <v>1.8955504953968736</v>
      </c>
    </row>
    <row r="38" spans="1:13" ht="14.25" x14ac:dyDescent="0.2">
      <c r="A38" s="10" t="s">
        <v>42</v>
      </c>
      <c r="B38" s="11">
        <v>754775.83406999998</v>
      </c>
      <c r="C38" s="11">
        <v>553967.13427000004</v>
      </c>
      <c r="D38" s="12">
        <f t="shared" si="0"/>
        <v>-26.605078055715332</v>
      </c>
      <c r="E38" s="12">
        <f t="shared" si="1"/>
        <v>2.6406814567995465</v>
      </c>
      <c r="F38" s="11">
        <v>6158937.4458699999</v>
      </c>
      <c r="G38" s="11">
        <v>6728370.5289099999</v>
      </c>
      <c r="H38" s="12">
        <f t="shared" si="2"/>
        <v>9.2456383596142029</v>
      </c>
      <c r="I38" s="12">
        <f t="shared" si="3"/>
        <v>3.4572967906249086</v>
      </c>
      <c r="J38" s="11">
        <v>8107421.5348199997</v>
      </c>
      <c r="K38" s="11">
        <v>8043964.8584099999</v>
      </c>
      <c r="L38" s="12">
        <f t="shared" si="4"/>
        <v>-0.78269861925230089</v>
      </c>
      <c r="M38" s="12">
        <f t="shared" si="5"/>
        <v>3.4354733411590814</v>
      </c>
    </row>
    <row r="39" spans="1:13" ht="14.25" x14ac:dyDescent="0.2">
      <c r="A39" s="10" t="s">
        <v>43</v>
      </c>
      <c r="B39" s="11">
        <v>820107.25635000004</v>
      </c>
      <c r="C39" s="11">
        <v>707566.57911000005</v>
      </c>
      <c r="D39" s="12">
        <f>(C39-B39)/B39*100</f>
        <v>-13.722677902019514</v>
      </c>
      <c r="E39" s="12">
        <f t="shared" si="1"/>
        <v>3.3728678640278176</v>
      </c>
      <c r="F39" s="11">
        <v>5122555.0729700001</v>
      </c>
      <c r="G39" s="11">
        <v>6700418.71208</v>
      </c>
      <c r="H39" s="12">
        <f t="shared" si="2"/>
        <v>30.802277703871951</v>
      </c>
      <c r="I39" s="12">
        <f t="shared" si="3"/>
        <v>3.4429340669604986</v>
      </c>
      <c r="J39" s="11">
        <v>6322152.8714699997</v>
      </c>
      <c r="K39" s="11">
        <v>8311625.2954099998</v>
      </c>
      <c r="L39" s="12">
        <f t="shared" si="4"/>
        <v>31.468274563841991</v>
      </c>
      <c r="M39" s="12">
        <f t="shared" si="5"/>
        <v>3.5497876515746851</v>
      </c>
    </row>
    <row r="40" spans="1:13" ht="14.25" x14ac:dyDescent="0.2">
      <c r="A40" s="10" t="s">
        <v>44</v>
      </c>
      <c r="B40" s="11">
        <v>628409.07669999998</v>
      </c>
      <c r="C40" s="11">
        <v>666649.11531999998</v>
      </c>
      <c r="D40" s="12">
        <f>(C40-B40)/B40*100</f>
        <v>6.0852142398725491</v>
      </c>
      <c r="E40" s="12">
        <f t="shared" si="1"/>
        <v>3.1778202137156653</v>
      </c>
      <c r="F40" s="11">
        <v>5906716.0637299996</v>
      </c>
      <c r="G40" s="11">
        <v>6114262.7295500003</v>
      </c>
      <c r="H40" s="12">
        <f t="shared" si="2"/>
        <v>3.5137403521803652</v>
      </c>
      <c r="I40" s="12">
        <f t="shared" si="3"/>
        <v>3.1417444715749343</v>
      </c>
      <c r="J40" s="11">
        <v>7109386.3217399996</v>
      </c>
      <c r="K40" s="11">
        <v>7345735.3224900002</v>
      </c>
      <c r="L40" s="12">
        <f t="shared" si="4"/>
        <v>3.3244641668615209</v>
      </c>
      <c r="M40" s="12">
        <f t="shared" si="5"/>
        <v>3.1372685380693301</v>
      </c>
    </row>
    <row r="41" spans="1:13" ht="15.75" x14ac:dyDescent="0.25">
      <c r="A41" s="8" t="s">
        <v>8</v>
      </c>
      <c r="B41" s="7">
        <f>B42</f>
        <v>566555.50026999996</v>
      </c>
      <c r="C41" s="7">
        <f>C42</f>
        <v>583810.07874000003</v>
      </c>
      <c r="D41" s="9">
        <f t="shared" si="0"/>
        <v>3.0455230708689891</v>
      </c>
      <c r="E41" s="9">
        <f t="shared" si="1"/>
        <v>2.782938470263125</v>
      </c>
      <c r="F41" s="7">
        <f>F42</f>
        <v>4988002.6209399998</v>
      </c>
      <c r="G41" s="7">
        <f>G42</f>
        <v>5092128.2500799997</v>
      </c>
      <c r="H41" s="9">
        <f t="shared" si="2"/>
        <v>2.0875215402428386</v>
      </c>
      <c r="I41" s="9">
        <f t="shared" si="3"/>
        <v>2.6165322763970957</v>
      </c>
      <c r="J41" s="7">
        <f>J42</f>
        <v>5975513.0084100002</v>
      </c>
      <c r="K41" s="7">
        <f>K42</f>
        <v>6111963.2292299997</v>
      </c>
      <c r="L41" s="9">
        <f t="shared" si="4"/>
        <v>2.2834896456247016</v>
      </c>
      <c r="M41" s="9">
        <f t="shared" si="5"/>
        <v>2.6103404360613629</v>
      </c>
    </row>
    <row r="42" spans="1:13" ht="14.25" x14ac:dyDescent="0.2">
      <c r="A42" s="10" t="s">
        <v>45</v>
      </c>
      <c r="B42" s="11">
        <v>566555.50026999996</v>
      </c>
      <c r="C42" s="11">
        <v>583810.07874000003</v>
      </c>
      <c r="D42" s="12">
        <f t="shared" si="0"/>
        <v>3.0455230708689891</v>
      </c>
      <c r="E42" s="12">
        <f t="shared" si="1"/>
        <v>2.782938470263125</v>
      </c>
      <c r="F42" s="11">
        <v>4988002.6209399998</v>
      </c>
      <c r="G42" s="11">
        <v>5092128.2500799997</v>
      </c>
      <c r="H42" s="12">
        <f t="shared" si="2"/>
        <v>2.0875215402428386</v>
      </c>
      <c r="I42" s="12">
        <f t="shared" si="3"/>
        <v>2.6165322763970957</v>
      </c>
      <c r="J42" s="11">
        <v>5975513.0084100002</v>
      </c>
      <c r="K42" s="11">
        <v>6111963.2292299997</v>
      </c>
      <c r="L42" s="12">
        <f t="shared" si="4"/>
        <v>2.2834896456247016</v>
      </c>
      <c r="M42" s="12">
        <f t="shared" si="5"/>
        <v>2.6103404360613629</v>
      </c>
    </row>
    <row r="43" spans="1:13" ht="15.75" x14ac:dyDescent="0.25">
      <c r="A43" s="8" t="s">
        <v>9</v>
      </c>
      <c r="B43" s="7">
        <f>B8+B22+B41</f>
        <v>20435755.158770002</v>
      </c>
      <c r="C43" s="7">
        <f>C8+C22+C41</f>
        <v>20978188.52189</v>
      </c>
      <c r="D43" s="9">
        <f t="shared" si="0"/>
        <v>2.6543348112448482</v>
      </c>
      <c r="E43" s="9">
        <f t="shared" si="1"/>
        <v>100</v>
      </c>
      <c r="F43" s="14">
        <f>F8+F22+F41</f>
        <v>186374544.77355</v>
      </c>
      <c r="G43" s="14">
        <f>G8+G22+G41</f>
        <v>194613622.61855</v>
      </c>
      <c r="H43" s="15">
        <f t="shared" si="2"/>
        <v>4.4207098426508278</v>
      </c>
      <c r="I43" s="15">
        <f t="shared" si="3"/>
        <v>100</v>
      </c>
      <c r="J43" s="14">
        <f>J8+J22+J41</f>
        <v>225893605.33425</v>
      </c>
      <c r="K43" s="14">
        <f>K8+K22+K41</f>
        <v>234144295.69393998</v>
      </c>
      <c r="L43" s="15">
        <f t="shared" si="4"/>
        <v>3.652467429293365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3037557.6282299981</v>
      </c>
      <c r="C44" s="19">
        <f>C45-C43</f>
        <v>3022600.9384200163</v>
      </c>
      <c r="D44" s="20">
        <f t="shared" si="0"/>
        <v>-0.49239196882980885</v>
      </c>
      <c r="E44" s="20">
        <f t="shared" ref="E44:E45" si="6">C44/C$45*100</f>
        <v>12.593756315468191</v>
      </c>
      <c r="F44" s="19">
        <f>F45-F43</f>
        <v>29759773.366449982</v>
      </c>
      <c r="G44" s="19">
        <f>G45-G43</f>
        <v>29964817.907760024</v>
      </c>
      <c r="H44" s="21">
        <f t="shared" si="2"/>
        <v>0.68899900138756243</v>
      </c>
      <c r="I44" s="20">
        <f t="shared" ref="I44:I45" si="7">G44/G$45*100</f>
        <v>13.342695691329979</v>
      </c>
      <c r="J44" s="19">
        <f>J45-J43</f>
        <v>36199493.381749988</v>
      </c>
      <c r="K44" s="19">
        <f>K45-K43</f>
        <v>36077957.81637007</v>
      </c>
      <c r="L44" s="21">
        <f t="shared" si="4"/>
        <v>-0.33573830467249</v>
      </c>
      <c r="M44" s="20">
        <f t="shared" ref="M44:M45" si="8">K44/K$45*100</f>
        <v>13.351216396022526</v>
      </c>
    </row>
    <row r="45" spans="1:13" ht="20.25" x14ac:dyDescent="0.2">
      <c r="A45" s="22" t="s">
        <v>47</v>
      </c>
      <c r="B45" s="23">
        <v>23473312.787</v>
      </c>
      <c r="C45" s="23">
        <v>24000789.460310016</v>
      </c>
      <c r="D45" s="24">
        <f t="shared" si="0"/>
        <v>2.2471334919634467</v>
      </c>
      <c r="E45" s="25">
        <f t="shared" si="6"/>
        <v>100</v>
      </c>
      <c r="F45" s="23">
        <v>216134318.13999999</v>
      </c>
      <c r="G45" s="23">
        <v>224578440.52631003</v>
      </c>
      <c r="H45" s="24">
        <f t="shared" si="2"/>
        <v>3.9068864486575428</v>
      </c>
      <c r="I45" s="25">
        <f t="shared" si="7"/>
        <v>100</v>
      </c>
      <c r="J45" s="23">
        <v>262093098.71599999</v>
      </c>
      <c r="K45" s="23">
        <v>270222253.51031005</v>
      </c>
      <c r="L45" s="24">
        <f t="shared" si="4"/>
        <v>3.1016287090865711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Göksel Mehmet MERCAN</cp:lastModifiedBy>
  <cp:lastPrinted>2016-02-26T09:44:09Z</cp:lastPrinted>
  <dcterms:created xsi:type="dcterms:W3CDTF">2013-08-01T04:41:02Z</dcterms:created>
  <dcterms:modified xsi:type="dcterms:W3CDTF">2025-12-05T11:03:39Z</dcterms:modified>
</cp:coreProperties>
</file>